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ihkdetmold-my.sharepoint.com/personal/depping_detmold_ihk_de/Documents/Desktop/"/>
    </mc:Choice>
  </mc:AlternateContent>
  <xr:revisionPtr revIDLastSave="0" documentId="8_{1CD68551-C041-4F3A-9BCD-2F5774E17B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rechnungstool 2026" sheetId="37" r:id="rId1"/>
    <sheet name="Liste" sheetId="40" state="hidden" r:id="rId2"/>
    <sheet name="Datenbasis 2026" sheetId="38" r:id="rId3"/>
    <sheet name="Entwicklung der Gewerbesteuer" sheetId="39" r:id="rId4"/>
  </sheets>
  <definedNames>
    <definedName name="_xlnm.Print_Area" localSheetId="0">'Berechnungstool 2026'!$B$2:$H$37</definedName>
    <definedName name="Z_B6552C68_4AE0_4344_BA51_40BC9ED124FB_.wvu.Cols" localSheetId="0" hidden="1">'Berechnungstool 2026'!#REF!</definedName>
    <definedName name="Z_B6552C68_4AE0_4344_BA51_40BC9ED124FB_.wvu.PrintArea" localSheetId="0" hidden="1">'Berechnungstool 2026'!$B$2:$H$37</definedName>
  </definedNames>
  <calcPr calcId="191029"/>
  <customWorkbookViews>
    <customWorkbookView name="Internet" guid="{B6552C68-4AE0-4344-BA51-40BC9ED124FB}" maximized="1" windowWidth="1916" windowHeight="827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38" l="1"/>
  <c r="B26" i="38"/>
  <c r="C26" i="38"/>
  <c r="B29" i="38"/>
  <c r="C24" i="37"/>
  <c r="B38" i="38" l="1"/>
  <c r="B37" i="38"/>
  <c r="B36" i="38"/>
  <c r="B35" i="38"/>
  <c r="B34" i="38"/>
  <c r="B33" i="38"/>
  <c r="B32" i="38"/>
  <c r="B31" i="38"/>
  <c r="B30" i="38"/>
  <c r="B28" i="38"/>
  <c r="B27" i="38"/>
  <c r="B25" i="38"/>
  <c r="B24" i="38"/>
  <c r="B23" i="38"/>
  <c r="C23" i="38"/>
  <c r="C33" i="38" s="1"/>
  <c r="K23" i="38"/>
  <c r="J23" i="38"/>
  <c r="I23" i="38"/>
  <c r="H23" i="38"/>
  <c r="G23" i="38"/>
  <c r="F23" i="38"/>
  <c r="E23" i="38"/>
  <c r="K39" i="38"/>
  <c r="J39" i="38"/>
  <c r="I39" i="38"/>
  <c r="H39" i="38"/>
  <c r="G39" i="38"/>
  <c r="F39" i="38"/>
  <c r="E39" i="38"/>
  <c r="D39" i="38"/>
  <c r="K38" i="38"/>
  <c r="J38" i="38"/>
  <c r="I38" i="38"/>
  <c r="H38" i="38"/>
  <c r="G38" i="38"/>
  <c r="F38" i="38"/>
  <c r="E38" i="38"/>
  <c r="D38" i="38"/>
  <c r="K37" i="38"/>
  <c r="J37" i="38"/>
  <c r="I37" i="38"/>
  <c r="H37" i="38"/>
  <c r="G37" i="38"/>
  <c r="F37" i="38"/>
  <c r="E37" i="38"/>
  <c r="D37" i="38"/>
  <c r="K36" i="38"/>
  <c r="J36" i="38"/>
  <c r="I36" i="38"/>
  <c r="H36" i="38"/>
  <c r="G36" i="38"/>
  <c r="F36" i="38"/>
  <c r="E36" i="38"/>
  <c r="D36" i="38"/>
  <c r="K35" i="38"/>
  <c r="J35" i="38"/>
  <c r="I35" i="38"/>
  <c r="H35" i="38"/>
  <c r="G35" i="38"/>
  <c r="F35" i="38"/>
  <c r="E35" i="38"/>
  <c r="D35" i="38"/>
  <c r="K34" i="38"/>
  <c r="J34" i="38"/>
  <c r="I34" i="38"/>
  <c r="H34" i="38"/>
  <c r="G34" i="38"/>
  <c r="F34" i="38"/>
  <c r="E34" i="38"/>
  <c r="D34" i="38"/>
  <c r="K33" i="38"/>
  <c r="J33" i="38"/>
  <c r="I33" i="38"/>
  <c r="H33" i="38"/>
  <c r="G33" i="38"/>
  <c r="F33" i="38"/>
  <c r="E33" i="38"/>
  <c r="D33" i="38"/>
  <c r="K32" i="38"/>
  <c r="J32" i="38"/>
  <c r="I32" i="38"/>
  <c r="H32" i="38"/>
  <c r="G32" i="38"/>
  <c r="F32" i="38"/>
  <c r="E32" i="38"/>
  <c r="D32" i="38"/>
  <c r="K31" i="38"/>
  <c r="J31" i="38"/>
  <c r="I31" i="38"/>
  <c r="H31" i="38"/>
  <c r="G31" i="38"/>
  <c r="F31" i="38"/>
  <c r="E31" i="38"/>
  <c r="D31" i="38"/>
  <c r="K30" i="38"/>
  <c r="J30" i="38"/>
  <c r="I30" i="38"/>
  <c r="H30" i="38"/>
  <c r="G30" i="38"/>
  <c r="F30" i="38"/>
  <c r="E30" i="38"/>
  <c r="D30" i="38"/>
  <c r="K29" i="38"/>
  <c r="J29" i="38"/>
  <c r="I29" i="38"/>
  <c r="H29" i="38"/>
  <c r="G29" i="38"/>
  <c r="F29" i="38"/>
  <c r="E29" i="38"/>
  <c r="D29" i="38"/>
  <c r="K28" i="38"/>
  <c r="J28" i="38"/>
  <c r="I28" i="38"/>
  <c r="H28" i="38"/>
  <c r="G28" i="38"/>
  <c r="F28" i="38"/>
  <c r="E28" i="38"/>
  <c r="D28" i="38"/>
  <c r="K27" i="38"/>
  <c r="J27" i="38"/>
  <c r="I27" i="38"/>
  <c r="H27" i="38"/>
  <c r="G27" i="38"/>
  <c r="F27" i="38"/>
  <c r="E27" i="38"/>
  <c r="D27" i="38"/>
  <c r="K26" i="38"/>
  <c r="J26" i="38"/>
  <c r="I26" i="38"/>
  <c r="H26" i="38"/>
  <c r="G26" i="38"/>
  <c r="F26" i="38"/>
  <c r="E26" i="38"/>
  <c r="D26" i="38"/>
  <c r="K25" i="38"/>
  <c r="J25" i="38"/>
  <c r="I25" i="38"/>
  <c r="H25" i="38"/>
  <c r="G25" i="38"/>
  <c r="F25" i="38"/>
  <c r="E25" i="38"/>
  <c r="D25" i="38"/>
  <c r="K24" i="38"/>
  <c r="J24" i="38"/>
  <c r="I24" i="38"/>
  <c r="H24" i="38"/>
  <c r="G24" i="38"/>
  <c r="F24" i="38"/>
  <c r="E24" i="38"/>
  <c r="D24" i="38"/>
  <c r="D23" i="38"/>
  <c r="C38" i="38"/>
  <c r="C37" i="38"/>
  <c r="C36" i="38"/>
  <c r="C35" i="38"/>
  <c r="C34" i="38"/>
  <c r="C32" i="38"/>
  <c r="C31" i="38"/>
  <c r="C30" i="38"/>
  <c r="C28" i="38"/>
  <c r="C27" i="38"/>
  <c r="C25" i="38"/>
  <c r="C24" i="38"/>
  <c r="C27" i="37" l="1"/>
  <c r="C20" i="37" s="1"/>
  <c r="H27" i="37"/>
  <c r="H24" i="37"/>
  <c r="F27" i="37"/>
  <c r="F24" i="37"/>
  <c r="D24" i="37" l="1"/>
  <c r="D27" i="37"/>
  <c r="D36" i="37"/>
  <c r="D35" i="37"/>
  <c r="D34" i="37"/>
  <c r="D33" i="37"/>
  <c r="D32" i="37"/>
  <c r="D31" i="37"/>
  <c r="D30" i="37"/>
  <c r="D29" i="37"/>
  <c r="D28" i="37"/>
  <c r="D26" i="37"/>
  <c r="D25" i="37"/>
  <c r="D23" i="37"/>
  <c r="D22" i="37"/>
  <c r="D21" i="37"/>
  <c r="D20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Nicolas Schruff</author>
  </authors>
  <commentList>
    <comment ref="C237" authorId="0" shapeId="0" xr:uid="{C91ABBDC-49F6-410B-A8C6-6E094B10A240}">
      <text>
        <r>
          <rPr>
            <b/>
            <sz val="10"/>
            <color indexed="81"/>
            <rFont val="Tahoma"/>
            <family val="2"/>
          </rPr>
          <t>Nicolas Schruff:</t>
        </r>
        <r>
          <rPr>
            <sz val="10"/>
            <color indexed="81"/>
            <rFont val="Tahoma"/>
            <family val="2"/>
          </rPr>
          <t xml:space="preserve">
In diesen Feldern müssen die Daten des aktuellen Jahres eingetragen werden, da diese das Berechnungsmodul füttern. Die Daten des Vorjahres müssen im Tabellenblatt Vergleich 2009_... Eingetragen werden.</t>
        </r>
      </text>
    </comment>
  </commentList>
</comments>
</file>

<file path=xl/sharedStrings.xml><?xml version="1.0" encoding="utf-8"?>
<sst xmlns="http://schemas.openxmlformats.org/spreadsheetml/2006/main" count="81" uniqueCount="51">
  <si>
    <t>Kalletal</t>
  </si>
  <si>
    <t>Schieder-Schwalenberg</t>
  </si>
  <si>
    <t>Augustdorf</t>
  </si>
  <si>
    <t>Bad Salzuflen</t>
  </si>
  <si>
    <t>Barntrup</t>
  </si>
  <si>
    <t>Detmold</t>
  </si>
  <si>
    <t>Dörentrup</t>
  </si>
  <si>
    <t>Lage</t>
  </si>
  <si>
    <t>Lemgo</t>
  </si>
  <si>
    <t>Leopoldshöhe</t>
  </si>
  <si>
    <t>Lügde</t>
  </si>
  <si>
    <t>Oerlinghausen</t>
  </si>
  <si>
    <t>Schlangen</t>
  </si>
  <si>
    <t>Extertal</t>
  </si>
  <si>
    <t>Horn Bad-Meinberg</t>
  </si>
  <si>
    <t xml:space="preserve"> Bad Salzuflen</t>
  </si>
  <si>
    <t xml:space="preserve"> Barntrup</t>
  </si>
  <si>
    <t xml:space="preserve"> Blomberg</t>
  </si>
  <si>
    <t xml:space="preserve"> Extertal</t>
  </si>
  <si>
    <t xml:space="preserve"> Horn-Bad Meinberg</t>
  </si>
  <si>
    <t xml:space="preserve"> Kalletal</t>
  </si>
  <si>
    <t xml:space="preserve"> Lage</t>
  </si>
  <si>
    <t xml:space="preserve"> Lügde</t>
  </si>
  <si>
    <t xml:space="preserve"> Schieder-Schwalenberg</t>
  </si>
  <si>
    <t xml:space="preserve"> Schlangen</t>
  </si>
  <si>
    <t xml:space="preserve"> Augustdorf</t>
  </si>
  <si>
    <t xml:space="preserve"> Detmold</t>
  </si>
  <si>
    <t xml:space="preserve"> Dörentrup</t>
  </si>
  <si>
    <t xml:space="preserve"> Lemgo</t>
  </si>
  <si>
    <t xml:space="preserve"> Leopoldshöhe</t>
  </si>
  <si>
    <t xml:space="preserve"> Oerlinghausen</t>
  </si>
  <si>
    <t xml:space="preserve">Blomberg </t>
  </si>
  <si>
    <t>Eingabefeld:</t>
  </si>
  <si>
    <t>Summe
Grundsteuer B</t>
  </si>
  <si>
    <t>Wohngrundstücke</t>
  </si>
  <si>
    <t>Hebesatz</t>
  </si>
  <si>
    <t>Kommune</t>
  </si>
  <si>
    <t>Grundsteuer B [Euro]</t>
  </si>
  <si>
    <t>Grundsteuer B Hebesatz</t>
  </si>
  <si>
    <t>Differenzierte Hebesätze für</t>
  </si>
  <si>
    <t>Nicht-Wohngrundstücke</t>
  </si>
  <si>
    <t>Die höchsten und niedrigsten Werte werden farbig hervorgehoben.</t>
  </si>
  <si>
    <t>nein</t>
  </si>
  <si>
    <t xml:space="preserve">Wohngrundstück? </t>
  </si>
  <si>
    <t>ja</t>
  </si>
  <si>
    <t>Hebesatz für Wohn- und Nicht-Wohngrundstücke</t>
  </si>
  <si>
    <t>Ø Kreis Lippe</t>
  </si>
  <si>
    <r>
      <t xml:space="preserve">Grundsteuermessbetrag alt 
in Euro </t>
    </r>
    <r>
      <rPr>
        <sz val="11"/>
        <color rgb="FF193C7D"/>
        <rFont val="Arial"/>
        <family val="2"/>
      </rPr>
      <t>(nur für Vergleich)</t>
    </r>
  </si>
  <si>
    <t xml:space="preserve"> IHK-Grundsteuer B
 Vergleichsrechner 2026</t>
  </si>
  <si>
    <r>
      <t xml:space="preserve">Grundsteuermessbetrag </t>
    </r>
    <r>
      <rPr>
        <sz val="9"/>
        <color rgb="FF193C7D"/>
        <rFont val="Arial"/>
        <family val="2"/>
      </rPr>
      <t xml:space="preserve">
</t>
    </r>
    <r>
      <rPr>
        <b/>
        <sz val="11"/>
        <color rgb="FF193C7D"/>
        <rFont val="Arial"/>
        <family val="2"/>
      </rPr>
      <t>zum 1.1.2026 in Euro</t>
    </r>
  </si>
  <si>
    <t xml:space="preserve"> © IHK Lippe zu Detmold - Stand: 19. Februar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</si>
</sst>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DM&quot;_-;\-* #,##0.00\ &quot;DM&quot;_-;_-* &quot;-&quot;??\ &quot;DM&quot;_-;_-@_-"/>
    <numFmt numFmtId="165" formatCode="#,##0.00\ [$€-1]"/>
    <numFmt numFmtId="166" formatCode="_-* #,##0.00\ [$€-407]_-;\-* #,##0.00\ [$€-407]_-;_-* &quot;-&quot;??\ [$€-407]_-;_-@_-"/>
    <numFmt numFmtId="167" formatCode="0.00\ &quot;€&quot;"/>
    <numFmt numFmtId="168" formatCode="#,##0.00\ &quot;€&quot;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0"/>
      <color theme="0"/>
      <name val="Arial"/>
      <family val="2"/>
    </font>
    <font>
      <b/>
      <sz val="10"/>
      <color rgb="FF193C7D"/>
      <name val="Arial"/>
      <family val="2"/>
    </font>
    <font>
      <sz val="10"/>
      <color rgb="FF193C7D"/>
      <name val="Arial"/>
      <family val="2"/>
    </font>
    <font>
      <b/>
      <sz val="8"/>
      <color rgb="FF193C7D"/>
      <name val="Arial"/>
      <family val="2"/>
    </font>
    <font>
      <sz val="8"/>
      <color rgb="FF193C7D"/>
      <name val="Arial"/>
      <family val="2"/>
    </font>
    <font>
      <sz val="9"/>
      <color rgb="FF193C7D"/>
      <name val="Arial"/>
      <family val="2"/>
    </font>
    <font>
      <sz val="10"/>
      <color theme="0"/>
      <name val="Arial"/>
      <family val="2"/>
    </font>
    <font>
      <b/>
      <sz val="16"/>
      <color rgb="FF193C7D"/>
      <name val="Arial"/>
      <family val="2"/>
    </font>
    <font>
      <b/>
      <sz val="11"/>
      <color rgb="FF193C7D"/>
      <name val="Arial"/>
      <family val="2"/>
    </font>
    <font>
      <sz val="11"/>
      <color rgb="FF193C7D"/>
      <name val="Arial"/>
      <family val="2"/>
    </font>
    <font>
      <sz val="10"/>
      <color rgb="FF4B6EAF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193C7D"/>
      <name val="Arial"/>
      <family val="2"/>
    </font>
    <font>
      <sz val="12"/>
      <color theme="1"/>
      <name val="Calibri"/>
      <family val="2"/>
      <scheme val="minor"/>
    </font>
    <font>
      <b/>
      <sz val="22"/>
      <color rgb="FF193C7D"/>
      <name val="Arial"/>
      <family val="2"/>
    </font>
    <font>
      <sz val="22"/>
      <name val="Arial"/>
      <family val="2"/>
    </font>
    <font>
      <i/>
      <sz val="10"/>
      <color rgb="FF819BC9"/>
      <name val="Arial"/>
      <family val="2"/>
    </font>
    <font>
      <b/>
      <i/>
      <sz val="10"/>
      <color rgb="FF819BC9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DBE2"/>
        <bgColor indexed="64"/>
      </patternFill>
    </fill>
    <fill>
      <patternFill patternType="solid">
        <fgColor rgb="FF193C7D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EBEBEB"/>
        <bgColor rgb="FF193C7D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dashed">
        <color theme="0"/>
      </top>
      <bottom style="dashed">
        <color theme="0"/>
      </bottom>
      <diagonal/>
    </border>
    <border>
      <left/>
      <right/>
      <top style="dashed">
        <color theme="0"/>
      </top>
      <bottom/>
      <diagonal/>
    </border>
    <border>
      <left/>
      <right style="dashed">
        <color theme="0"/>
      </right>
      <top style="dashed">
        <color theme="0"/>
      </top>
      <bottom style="dashed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rgb="FFD4DBE2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dashed">
        <color theme="0"/>
      </bottom>
      <diagonal/>
    </border>
    <border>
      <left/>
      <right style="dashed">
        <color theme="0"/>
      </right>
      <top style="thick">
        <color theme="0"/>
      </top>
      <bottom style="dashed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dashed">
        <color theme="0"/>
      </bottom>
      <diagonal/>
    </border>
    <border>
      <left/>
      <right style="thick">
        <color theme="0"/>
      </right>
      <top style="dashed">
        <color theme="0"/>
      </top>
      <bottom style="dashed">
        <color theme="0"/>
      </bottom>
      <diagonal/>
    </border>
    <border>
      <left/>
      <right style="thick">
        <color theme="0"/>
      </right>
      <top style="dashed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 style="dashed">
        <color theme="0"/>
      </top>
      <bottom style="dashed">
        <color theme="0"/>
      </bottom>
      <diagonal/>
    </border>
    <border>
      <left style="thick">
        <color theme="0"/>
      </left>
      <right style="thin">
        <color theme="0"/>
      </right>
      <top style="dashed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rgb="FFFFFFFF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rgb="FFFFFFFF"/>
      </right>
      <top style="thick">
        <color theme="0"/>
      </top>
      <bottom style="dashed">
        <color theme="0"/>
      </bottom>
      <diagonal/>
    </border>
    <border>
      <left style="thick">
        <color theme="0"/>
      </left>
      <right style="thin">
        <color rgb="FFFFFFFF"/>
      </right>
      <top style="dashed">
        <color theme="0"/>
      </top>
      <bottom style="dashed">
        <color theme="0"/>
      </bottom>
      <diagonal/>
    </border>
    <border>
      <left/>
      <right style="thick">
        <color rgb="FFFFFFFF"/>
      </right>
      <top style="thick">
        <color theme="0"/>
      </top>
      <bottom style="thick">
        <color theme="0"/>
      </bottom>
      <diagonal/>
    </border>
    <border>
      <left style="thin">
        <color rgb="FFFFFFFF"/>
      </left>
      <right style="thick">
        <color rgb="FFFFFFFF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0" fillId="3" borderId="0" xfId="0" applyFill="1"/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2" fillId="0" borderId="0" xfId="0" applyFont="1"/>
    <xf numFmtId="0" fontId="22" fillId="0" borderId="0" xfId="0" applyFont="1" applyAlignment="1">
      <alignment horizontal="left" vertical="center"/>
    </xf>
    <xf numFmtId="166" fontId="23" fillId="0" borderId="0" xfId="1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167" fontId="0" fillId="0" borderId="0" xfId="0" applyNumberFormat="1"/>
    <xf numFmtId="4" fontId="16" fillId="9" borderId="1" xfId="0" applyNumberFormat="1" applyFont="1" applyFill="1" applyBorder="1" applyProtection="1">
      <protection locked="0"/>
    </xf>
    <xf numFmtId="0" fontId="3" fillId="3" borderId="0" xfId="0" applyFont="1" applyFill="1"/>
    <xf numFmtId="0" fontId="0" fillId="5" borderId="9" xfId="0" applyFill="1" applyBorder="1" applyAlignment="1">
      <alignment horizontal="center"/>
    </xf>
    <xf numFmtId="0" fontId="3" fillId="2" borderId="0" xfId="0" applyFont="1" applyFill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0" fillId="3" borderId="3" xfId="0" applyFill="1" applyBorder="1"/>
    <xf numFmtId="0" fontId="15" fillId="3" borderId="0" xfId="0" applyFont="1" applyFill="1" applyAlignment="1">
      <alignment horizontal="left" vertical="center"/>
    </xf>
    <xf numFmtId="0" fontId="10" fillId="5" borderId="10" xfId="0" applyFont="1" applyFill="1" applyBorder="1" applyAlignment="1">
      <alignment horizontal="center"/>
    </xf>
    <xf numFmtId="0" fontId="10" fillId="4" borderId="0" xfId="0" applyFont="1" applyFill="1"/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13" fillId="4" borderId="0" xfId="0" applyFont="1" applyFill="1" applyAlignment="1">
      <alignment vertical="center" wrapText="1"/>
    </xf>
    <xf numFmtId="0" fontId="20" fillId="8" borderId="8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top"/>
    </xf>
    <xf numFmtId="0" fontId="17" fillId="4" borderId="0" xfId="0" applyFont="1" applyFill="1"/>
    <xf numFmtId="0" fontId="4" fillId="3" borderId="0" xfId="0" applyFont="1" applyFill="1"/>
    <xf numFmtId="0" fontId="13" fillId="4" borderId="3" xfId="0" applyFont="1" applyFill="1" applyBorder="1"/>
    <xf numFmtId="0" fontId="5" fillId="2" borderId="0" xfId="0" applyFont="1" applyFill="1"/>
    <xf numFmtId="0" fontId="4" fillId="0" borderId="0" xfId="0" applyFont="1"/>
    <xf numFmtId="0" fontId="9" fillId="4" borderId="7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/>
    </xf>
    <xf numFmtId="0" fontId="0" fillId="2" borderId="0" xfId="0" applyFill="1"/>
    <xf numFmtId="165" fontId="9" fillId="6" borderId="6" xfId="0" applyNumberFormat="1" applyFont="1" applyFill="1" applyBorder="1" applyAlignment="1">
      <alignment horizontal="right" vertical="center" indent="1" shrinkToFit="1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1" fontId="0" fillId="0" borderId="0" xfId="0" applyNumberFormat="1" applyAlignment="1">
      <alignment horizontal="center"/>
    </xf>
    <xf numFmtId="1" fontId="0" fillId="3" borderId="0" xfId="0" applyNumberFormat="1" applyFill="1" applyAlignment="1">
      <alignment horizontal="center"/>
    </xf>
    <xf numFmtId="0" fontId="1" fillId="3" borderId="0" xfId="2" applyFill="1"/>
    <xf numFmtId="0" fontId="1" fillId="0" borderId="0" xfId="2"/>
    <xf numFmtId="4" fontId="16" fillId="9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9" fillId="4" borderId="0" xfId="0" applyFont="1" applyFill="1" applyAlignment="1">
      <alignment horizontal="right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165" fontId="9" fillId="6" borderId="20" xfId="0" applyNumberFormat="1" applyFont="1" applyFill="1" applyBorder="1" applyAlignment="1">
      <alignment horizontal="right" vertical="center" indent="1" shrinkToFit="1"/>
    </xf>
    <xf numFmtId="3" fontId="18" fillId="7" borderId="23" xfId="0" applyNumberFormat="1" applyFont="1" applyFill="1" applyBorder="1" applyAlignment="1">
      <alignment horizontal="center" vertical="center" shrinkToFit="1"/>
    </xf>
    <xf numFmtId="165" fontId="9" fillId="6" borderId="21" xfId="0" applyNumberFormat="1" applyFont="1" applyFill="1" applyBorder="1" applyAlignment="1">
      <alignment horizontal="right" vertical="center" indent="1" shrinkToFit="1"/>
    </xf>
    <xf numFmtId="3" fontId="18" fillId="7" borderId="24" xfId="0" applyNumberFormat="1" applyFont="1" applyFill="1" applyBorder="1" applyAlignment="1">
      <alignment horizontal="center" vertical="center" shrinkToFit="1"/>
    </xf>
    <xf numFmtId="165" fontId="9" fillId="6" borderId="22" xfId="0" applyNumberFormat="1" applyFont="1" applyFill="1" applyBorder="1" applyAlignment="1">
      <alignment horizontal="right" vertical="center" indent="1" shrinkToFit="1"/>
    </xf>
    <xf numFmtId="3" fontId="18" fillId="7" borderId="27" xfId="0" applyNumberFormat="1" applyFont="1" applyFill="1" applyBorder="1" applyAlignment="1">
      <alignment horizontal="center" vertical="center" shrinkToFit="1"/>
    </xf>
    <xf numFmtId="3" fontId="18" fillId="7" borderId="28" xfId="0" applyNumberFormat="1" applyFont="1" applyFill="1" applyBorder="1" applyAlignment="1">
      <alignment horizontal="center" vertical="center" shrinkToFit="1"/>
    </xf>
    <xf numFmtId="0" fontId="9" fillId="5" borderId="26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left" vertical="center"/>
    </xf>
    <xf numFmtId="1" fontId="8" fillId="5" borderId="26" xfId="0" applyNumberFormat="1" applyFont="1" applyFill="1" applyBorder="1" applyAlignment="1">
      <alignment horizontal="center" vertical="center"/>
    </xf>
    <xf numFmtId="168" fontId="8" fillId="5" borderId="26" xfId="0" applyNumberFormat="1" applyFont="1" applyFill="1" applyBorder="1" applyAlignment="1">
      <alignment horizontal="right" vertical="center" indent="1"/>
    </xf>
    <xf numFmtId="4" fontId="0" fillId="3" borderId="1" xfId="0" applyNumberForma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3" fontId="28" fillId="7" borderId="23" xfId="0" applyNumberFormat="1" applyFont="1" applyFill="1" applyBorder="1" applyAlignment="1">
      <alignment horizontal="center" vertical="center" shrinkToFit="1"/>
    </xf>
    <xf numFmtId="165" fontId="29" fillId="6" borderId="21" xfId="0" applyNumberFormat="1" applyFont="1" applyFill="1" applyBorder="1" applyAlignment="1">
      <alignment horizontal="right" vertical="center" indent="1" shrinkToFit="1"/>
    </xf>
    <xf numFmtId="0" fontId="21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2" fontId="0" fillId="3" borderId="1" xfId="0" applyNumberFormat="1" applyFill="1" applyBorder="1" applyAlignment="1">
      <alignment horizontal="center"/>
    </xf>
    <xf numFmtId="2" fontId="0" fillId="3" borderId="0" xfId="0" applyNumberFormat="1" applyFill="1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2" fontId="3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4" fillId="5" borderId="9" xfId="0" applyFont="1" applyFill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9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6" fillId="3" borderId="2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/>
    </xf>
    <xf numFmtId="0" fontId="27" fillId="0" borderId="2" xfId="0" applyFont="1" applyBorder="1"/>
    <xf numFmtId="0" fontId="26" fillId="3" borderId="0" xfId="0" applyFont="1" applyFill="1" applyAlignment="1">
      <alignment horizontal="left" vertical="center"/>
    </xf>
    <xf numFmtId="0" fontId="27" fillId="0" borderId="0" xfId="0" applyFont="1"/>
    <xf numFmtId="0" fontId="10" fillId="5" borderId="9" xfId="0" applyFont="1" applyFill="1" applyBorder="1" applyAlignment="1">
      <alignment horizontal="center"/>
    </xf>
    <xf numFmtId="0" fontId="24" fillId="4" borderId="0" xfId="0" applyFont="1" applyFill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4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9" fillId="4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1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/>
      <protection locked="0"/>
    </xf>
  </cellXfs>
  <cellStyles count="3">
    <cellStyle name="Standard" xfId="0" builtinId="0"/>
    <cellStyle name="Standard 2" xfId="2" xr:uid="{231736E2-AAFE-4E91-839E-700B4DFD6132}"/>
    <cellStyle name="Währung" xfId="1" builtinId="4"/>
  </cellStyles>
  <dxfs count="3">
    <dxf>
      <fill>
        <patternFill>
          <bgColor rgb="FFF2867E"/>
        </patternFill>
      </fill>
    </dxf>
    <dxf>
      <fill>
        <patternFill>
          <bgColor rgb="FFA6D86E"/>
        </patternFill>
      </fill>
    </dxf>
    <dxf>
      <fill>
        <patternFill>
          <bgColor rgb="FFEBEBEB"/>
        </patternFill>
      </fill>
    </dxf>
  </dxfs>
  <tableStyles count="0" defaultTableStyle="TableStyleMedium9" defaultPivotStyle="PivotStyleLight16"/>
  <colors>
    <mruColors>
      <color rgb="FF819BC9"/>
      <color rgb="FFFFFFFF"/>
      <color rgb="FF003366"/>
      <color rgb="FFF6FBFC"/>
      <color rgb="FFDFF0F5"/>
      <color rgb="FFFFB9B9"/>
      <color rgb="FFFF8B8B"/>
      <color rgb="FF52B6A5"/>
      <color rgb="FFFF6565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/>
            </a:pPr>
            <a:r>
              <a:rPr lang="de-DE" sz="2000" b="1"/>
              <a:t>Grundsteuer B Nichtwohngrundstücke (2026)</a:t>
            </a:r>
          </a:p>
        </c:rich>
      </c:tx>
      <c:layout>
        <c:manualLayout>
          <c:xMode val="edge"/>
          <c:yMode val="edge"/>
          <c:x val="0.14266981161640321"/>
          <c:y val="1.76271770757201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91917310500663"/>
          <c:y val="8.1969056076384619E-2"/>
          <c:w val="0.8284778509020827"/>
          <c:h val="0.72884164357358949"/>
        </c:manualLayout>
      </c:layout>
      <c:barChart>
        <c:barDir val="col"/>
        <c:grouping val="clustered"/>
        <c:varyColors val="0"/>
        <c:ser>
          <c:idx val="3"/>
          <c:order val="0"/>
          <c:spPr>
            <a:solidFill>
              <a:schemeClr val="accent1"/>
            </a:solidFill>
            <a:ln w="3175">
              <a:solidFill>
                <a:schemeClr val="accent1">
                  <a:lumMod val="50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accent1">
                    <a:lumMod val="5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341B-4207-AC13-A5DAD8F287D1}"/>
              </c:ext>
            </c:extLst>
          </c:dPt>
          <c:cat>
            <c:strRef>
              <c:f>'Berechnungstool 2026'!$B$20:$B$36</c:f>
              <c:strCache>
                <c:ptCount val="17"/>
                <c:pt idx="0">
                  <c:v>Ø Kreis Lippe</c:v>
                </c:pt>
                <c:pt idx="1">
                  <c:v> Augustdorf</c:v>
                </c:pt>
                <c:pt idx="2">
                  <c:v> Bad Salzuflen</c:v>
                </c:pt>
                <c:pt idx="3">
                  <c:v> Barntrup</c:v>
                </c:pt>
                <c:pt idx="4">
                  <c:v> Blomberg</c:v>
                </c:pt>
                <c:pt idx="5">
                  <c:v> Detmold</c:v>
                </c:pt>
                <c:pt idx="6">
                  <c:v> Dörentrup</c:v>
                </c:pt>
                <c:pt idx="7">
                  <c:v> Extertal</c:v>
                </c:pt>
                <c:pt idx="8">
                  <c:v> Horn-Bad Meinberg</c:v>
                </c:pt>
                <c:pt idx="9">
                  <c:v> Kalletal</c:v>
                </c:pt>
                <c:pt idx="10">
                  <c:v> Lage</c:v>
                </c:pt>
                <c:pt idx="11">
                  <c:v> Lemgo</c:v>
                </c:pt>
                <c:pt idx="12">
                  <c:v> Leopoldshöhe</c:v>
                </c:pt>
                <c:pt idx="13">
                  <c:v> Lügde</c:v>
                </c:pt>
                <c:pt idx="14">
                  <c:v> Oerlinghausen</c:v>
                </c:pt>
                <c:pt idx="15">
                  <c:v> Schieder-Schwalenberg</c:v>
                </c:pt>
                <c:pt idx="16">
                  <c:v> Schlangen</c:v>
                </c:pt>
              </c:strCache>
            </c:strRef>
          </c:cat>
          <c:val>
            <c:numRef>
              <c:f>'Berechnungstool 2026'!$D$20:$D$36</c:f>
              <c:numCache>
                <c:formatCode>#,##0.00\ [$€-1]</c:formatCode>
                <c:ptCount val="17"/>
                <c:pt idx="0" formatCode="#,##0.00\ &quot;€&quot;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B-4207-AC13-A5DAD8F2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95104"/>
        <c:axId val="1"/>
      </c:barChart>
      <c:catAx>
        <c:axId val="986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\ [$€-40A]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de-DE"/>
          </a:p>
        </c:txPr>
        <c:crossAx val="98695104"/>
        <c:crosses val="autoZero"/>
        <c:crossBetween val="between"/>
      </c:valAx>
      <c:spPr>
        <a:gradFill flip="none" rotWithShape="1">
          <a:gsLst>
            <a:gs pos="33000">
              <a:srgbClr val="FFFFFF"/>
            </a:gs>
            <a:gs pos="0">
              <a:srgbClr val="D4DBE2"/>
            </a:gs>
            <a:gs pos="100000">
              <a:srgbClr val="FCFDFE"/>
            </a:gs>
          </a:gsLst>
          <a:lin ang="2700000" scaled="1"/>
          <a:tileRect/>
        </a:gradFill>
        <a:ln>
          <a:solidFill>
            <a:srgbClr val="003366"/>
          </a:solidFill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de-DE" sz="2400" b="1" i="0" u="none" strike="noStrike" baseline="0">
                <a:solidFill>
                  <a:srgbClr val="000000"/>
                </a:solidFill>
                <a:latin typeface="Calibri"/>
              </a:rPr>
              <a:t>Entwicklung der Grundsteuer B</a:t>
            </a:r>
            <a:endParaRPr lang="de-DE" sz="1800" b="0" i="0" u="none" strike="noStrike" baseline="0">
              <a:solidFill>
                <a:srgbClr val="000000"/>
              </a:solidFill>
              <a:latin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de-DE" sz="1800" b="0" i="0" u="none" strike="noStrike" baseline="0">
                <a:solidFill>
                  <a:srgbClr val="000000"/>
                </a:solidFill>
                <a:latin typeface="Calibri"/>
              </a:rPr>
              <a:t>Kostenentwicklung 2018-2026</a:t>
            </a:r>
            <a:br>
              <a:rPr lang="de-DE" sz="1800" b="0" i="0" u="none" strike="noStrike" baseline="0">
                <a:solidFill>
                  <a:srgbClr val="000000"/>
                </a:solidFill>
                <a:latin typeface="Calibri"/>
              </a:rPr>
            </a:br>
            <a:r>
              <a:rPr lang="de-DE" sz="1800" b="0" i="0" u="none" strike="noStrike" baseline="0">
                <a:solidFill>
                  <a:srgbClr val="000000"/>
                </a:solidFill>
                <a:latin typeface="Calibri"/>
              </a:rPr>
              <a:t>in Abhängigkeit der von Ihnen eingegebenen Werte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 sz="1800" b="0" i="0" u="none" strike="noStrike" baseline="0">
              <a:solidFill>
                <a:srgbClr val="000000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0.31268266408652839"/>
          <c:y val="5.916983026815306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621610035359971E-2"/>
          <c:y val="0.14077730879251379"/>
          <c:w val="0.91948239028261003"/>
          <c:h val="0.63558756945006112"/>
        </c:manualLayout>
      </c:layout>
      <c:barChart>
        <c:barDir val="col"/>
        <c:grouping val="clustered"/>
        <c:varyColors val="0"/>
        <c:ser>
          <c:idx val="9"/>
          <c:order val="0"/>
          <c:tx>
            <c:v>2026</c:v>
          </c:tx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2026'!$B$23:$B$38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6-4EFC-84A7-ED9C70A5741D}"/>
            </c:ext>
          </c:extLst>
        </c:ser>
        <c:ser>
          <c:idx val="3"/>
          <c:order val="1"/>
          <c:tx>
            <c:v>2025</c:v>
          </c:tx>
          <c:spPr>
            <a:solidFill>
              <a:srgbClr val="FF9B9B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2026'!$C$23:$C$38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D300-452F-95D6-D1A28A541774}"/>
            </c:ext>
          </c:extLst>
        </c:ser>
        <c:ser>
          <c:idx val="2"/>
          <c:order val="2"/>
          <c:tx>
            <c:v>2024</c:v>
          </c:tx>
          <c:spPr>
            <a:solidFill>
              <a:srgbClr val="BAC5D0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2026'!$D$23:$D$38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300-452F-95D6-D1A28A541774}"/>
            </c:ext>
          </c:extLst>
        </c:ser>
        <c:ser>
          <c:idx val="1"/>
          <c:order val="3"/>
          <c:tx>
            <c:v>2023</c:v>
          </c:tx>
          <c:spPr>
            <a:solidFill>
              <a:srgbClr val="75C5B8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2026'!$E$23:$E$38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D300-452F-95D6-D1A28A541774}"/>
            </c:ext>
          </c:extLst>
        </c:ser>
        <c:ser>
          <c:idx val="0"/>
          <c:order val="4"/>
          <c:tx>
            <c:v>2022</c:v>
          </c:tx>
          <c:spPr>
            <a:solidFill>
              <a:srgbClr val="47AB9A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2026'!$F$23:$F$38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00-452F-95D6-D1A28A541774}"/>
            </c:ext>
          </c:extLst>
        </c:ser>
        <c:ser>
          <c:idx val="6"/>
          <c:order val="5"/>
          <c:tx>
            <c:v>2021</c:v>
          </c:tx>
          <c:spPr>
            <a:solidFill>
              <a:srgbClr val="6B88BD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2026'!$G$23:$G$38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D300-452F-95D6-D1A28A541774}"/>
            </c:ext>
          </c:extLst>
        </c:ser>
        <c:ser>
          <c:idx val="5"/>
          <c:order val="6"/>
          <c:tx>
            <c:v>2020</c:v>
          </c:tx>
          <c:spPr>
            <a:solidFill>
              <a:srgbClr val="A0BDD8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2026'!$H$23:$H$38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D300-452F-95D6-D1A28A541774}"/>
            </c:ext>
          </c:extLst>
        </c:ser>
        <c:ser>
          <c:idx val="4"/>
          <c:order val="7"/>
          <c:tx>
            <c:v>2019</c:v>
          </c:tx>
          <c:spPr>
            <a:solidFill>
              <a:srgbClr val="84C1D2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2026'!$I$23:$I$38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00-452F-95D6-D1A28A541774}"/>
            </c:ext>
          </c:extLst>
        </c:ser>
        <c:ser>
          <c:idx val="7"/>
          <c:order val="8"/>
          <c:tx>
            <c:v>2018</c:v>
          </c:tx>
          <c:spPr>
            <a:solidFill>
              <a:srgbClr val="BFE1EB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2026'!$J$23:$J$38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00-452F-95D6-D1A28A541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419600"/>
        <c:axId val="1"/>
        <c:extLst/>
      </c:barChart>
      <c:catAx>
        <c:axId val="13041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52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\ [$€-40A]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30419600"/>
        <c:crosses val="autoZero"/>
        <c:crossBetween val="between"/>
      </c:valAx>
      <c:spPr>
        <a:gradFill flip="none" rotWithShape="1">
          <a:gsLst>
            <a:gs pos="33000">
              <a:srgbClr val="FFFFFF"/>
            </a:gs>
            <a:gs pos="0">
              <a:srgbClr val="D4DBE2"/>
            </a:gs>
            <a:gs pos="100000">
              <a:srgbClr val="FCFDFE"/>
            </a:gs>
          </a:gsLst>
          <a:lin ang="2700000" scaled="1"/>
          <a:tileRect/>
        </a:gradFill>
        <a:ln>
          <a:solidFill>
            <a:srgbClr val="003366"/>
          </a:solidFill>
        </a:ln>
      </c:spPr>
    </c:plotArea>
    <c:legend>
      <c:legendPos val="r"/>
      <c:layout>
        <c:manualLayout>
          <c:xMode val="edge"/>
          <c:yMode val="edge"/>
          <c:x val="0.5555934829789323"/>
          <c:y val="0.1397712328449478"/>
          <c:w val="0.4386109571818263"/>
          <c:h val="4.0970057539610243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416983</xdr:colOff>
      <xdr:row>3</xdr:row>
      <xdr:rowOff>93134</xdr:rowOff>
    </xdr:from>
    <xdr:to>
      <xdr:col>7</xdr:col>
      <xdr:colOff>766233</xdr:colOff>
      <xdr:row>5</xdr:row>
      <xdr:rowOff>258869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CE942D-15D1-4158-A1F0-FA1846F3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358" y="378884"/>
          <a:ext cx="2482850" cy="561975"/>
        </a:xfrm>
        <a:prstGeom prst="rect">
          <a:avLst/>
        </a:prstGeom>
        <a:noFill/>
        <a:ln w="12700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21169</xdr:colOff>
      <xdr:row>1</xdr:row>
      <xdr:rowOff>19050</xdr:rowOff>
    </xdr:from>
    <xdr:to>
      <xdr:col>22</xdr:col>
      <xdr:colOff>370418</xdr:colOff>
      <xdr:row>36</xdr:row>
      <xdr:rowOff>264583</xdr:rowOff>
    </xdr:to>
    <xdr:graphicFrame macro="">
      <xdr:nvGraphicFramePr>
        <xdr:cNvPr id="3" name="Diagramm 1">
          <a:extLst>
            <a:ext uri="{FF2B5EF4-FFF2-40B4-BE49-F238E27FC236}">
              <a16:creationId xmlns:a16="http://schemas.microsoft.com/office/drawing/2014/main" id="{5B52B132-BEE3-46BA-8ECC-4EEB6C1F5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19</xdr:col>
      <xdr:colOff>509057</xdr:colOff>
      <xdr:row>1</xdr:row>
      <xdr:rowOff>116415</xdr:rowOff>
    </xdr:from>
    <xdr:to>
      <xdr:col>21</xdr:col>
      <xdr:colOff>758660</xdr:colOff>
      <xdr:row>4</xdr:row>
      <xdr:rowOff>67308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2AA7A729-2806-4FBA-8FCC-ACD95E1B7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3307" y="158748"/>
          <a:ext cx="1769793" cy="402167"/>
        </a:xfrm>
        <a:prstGeom prst="rect">
          <a:avLst/>
        </a:prstGeom>
        <a:noFill/>
        <a:ln w="12700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0.01422</cdr:x>
      <cdr:y>0.96496</cdr:y>
    </cdr:from>
    <cdr:to>
      <cdr:x>0.38776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09539" y="6819900"/>
          <a:ext cx="28765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/>
            <a:t> © IHK Lippe zu Detmold - Stand: 19.02.2026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7720980" cy="7546975"/>
    <xdr:graphicFrame macro="">
      <xdr:nvGraphicFramePr>
        <xdr:cNvPr id="2" name="Diagramm 8">
          <a:extLst>
            <a:ext uri="{FF2B5EF4-FFF2-40B4-BE49-F238E27FC236}">
              <a16:creationId xmlns:a16="http://schemas.microsoft.com/office/drawing/2014/main" id="{8D6B7D9B-A663-4734-81A3-AF961A4B4B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0.01422</cdr:x>
      <cdr:y>0.96496</cdr:y>
    </cdr:from>
    <cdr:to>
      <cdr:x>0.38776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09539" y="6819900"/>
          <a:ext cx="28765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/>
            <a:t> © IHK Lippe zu Detmold - Stand: 19.02.2026</a:t>
          </a:r>
        </a:p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0.01164</cdr:x>
      <cdr:y>0.02332</cdr:y>
    </cdr:from>
    <cdr:to>
      <cdr:x>0.1573</cdr:x>
      <cdr:y>0.09783</cdr:y>
    </cdr:to>
    <cdr:pic>
      <cdr:nvPicPr>
        <cdr:cNvPr id="4" name="Grafik 3">
          <a:extLst xmlns:a="http://schemas.openxmlformats.org/drawingml/2006/main">
            <a:ext uri="{FF2B5EF4-FFF2-40B4-BE49-F238E27FC236}">
              <a16:creationId xmlns:a16="http://schemas.microsoft.com/office/drawing/2014/main" id="{3866A7A4-CAAA-4AF5-8E1B-3E39EDBB5C7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7183" y="175455"/>
          <a:ext cx="2592590" cy="560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rgbClr val="FFFFFF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E41F-0FC9-42FC-9E04-5FF2B152E810}">
  <sheetPr codeName="Tabelle1">
    <tabColor rgb="FF92D050"/>
    <pageSetUpPr fitToPage="1"/>
  </sheetPr>
  <dimension ref="A1:GG208"/>
  <sheetViews>
    <sheetView tabSelected="1" zoomScale="110" zoomScaleNormal="110" workbookViewId="0">
      <selection activeCell="D14" sqref="D14"/>
    </sheetView>
  </sheetViews>
  <sheetFormatPr baseColWidth="10" defaultRowHeight="13.2" x14ac:dyDescent="0.25"/>
  <cols>
    <col min="1" max="1" width="0.5546875" style="1" customWidth="1"/>
    <col min="2" max="2" width="32.33203125" customWidth="1"/>
    <col min="3" max="3" width="13.33203125" customWidth="1"/>
    <col min="4" max="4" width="19.44140625" customWidth="1"/>
    <col min="5" max="5" width="13.33203125" customWidth="1"/>
    <col min="6" max="6" width="18.44140625" customWidth="1"/>
    <col min="7" max="7" width="13.5546875" customWidth="1"/>
    <col min="8" max="8" width="18.33203125" customWidth="1"/>
    <col min="9" max="15" width="11.44140625" style="14" customWidth="1"/>
    <col min="16" max="16" width="5" style="14" customWidth="1"/>
    <col min="17" max="18" width="11.44140625" style="14" customWidth="1"/>
    <col min="19" max="189" width="11.44140625" style="1"/>
  </cols>
  <sheetData>
    <row r="1" spans="1:189" s="1" customFormat="1" ht="3" customHeight="1" thickBot="1" x14ac:dyDescent="0.3"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9" ht="15.75" customHeight="1" thickTop="1" thickBot="1" x14ac:dyDescent="0.3">
      <c r="B2" s="13"/>
      <c r="C2" s="13"/>
      <c r="D2" s="13"/>
      <c r="E2" s="13"/>
      <c r="F2" s="13"/>
      <c r="G2" s="13"/>
      <c r="H2" s="13"/>
    </row>
    <row r="3" spans="1:189" ht="3.75" customHeight="1" thickTop="1" thickBot="1" x14ac:dyDescent="0.3">
      <c r="B3" s="15"/>
      <c r="C3" s="15"/>
      <c r="D3" s="15"/>
      <c r="E3" s="15"/>
      <c r="F3" s="15"/>
      <c r="G3" s="15"/>
      <c r="H3" s="15"/>
    </row>
    <row r="4" spans="1:189" s="16" customFormat="1" ht="15.75" customHeight="1" thickTop="1" x14ac:dyDescent="0.25">
      <c r="A4" s="1"/>
      <c r="B4" s="85" t="s">
        <v>48</v>
      </c>
      <c r="C4" s="86"/>
      <c r="D4" s="86"/>
      <c r="E4" s="86"/>
      <c r="F4" s="87"/>
      <c r="G4" s="87"/>
      <c r="I4" s="17"/>
      <c r="J4" s="17"/>
      <c r="K4" s="17"/>
      <c r="L4" s="17"/>
      <c r="M4" s="17"/>
      <c r="N4" s="17"/>
      <c r="O4" s="17"/>
      <c r="P4" s="17"/>
      <c r="Q4" s="17"/>
      <c r="R4" s="17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</row>
    <row r="5" spans="1:189" s="1" customFormat="1" ht="15.75" customHeight="1" x14ac:dyDescent="0.25">
      <c r="B5" s="88"/>
      <c r="C5" s="88"/>
      <c r="D5" s="88"/>
      <c r="E5" s="88"/>
      <c r="F5" s="89"/>
      <c r="G5" s="89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9" s="19" customFormat="1" ht="27" customHeight="1" thickBot="1" x14ac:dyDescent="0.3">
      <c r="A6" s="1"/>
      <c r="B6" s="88"/>
      <c r="C6" s="88"/>
      <c r="D6" s="88"/>
      <c r="E6" s="88"/>
      <c r="F6" s="89"/>
      <c r="G6" s="89"/>
      <c r="H6" s="1"/>
      <c r="I6" s="18"/>
      <c r="J6" s="18"/>
      <c r="K6" s="18"/>
      <c r="L6" s="18"/>
      <c r="M6" s="18"/>
      <c r="N6" s="18"/>
      <c r="O6" s="18"/>
      <c r="P6" s="18"/>
      <c r="Q6" s="18"/>
      <c r="R6" s="18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</row>
    <row r="7" spans="1:189" s="1" customFormat="1" ht="3.75" customHeight="1" thickTop="1" thickBot="1" x14ac:dyDescent="0.3">
      <c r="B7" s="20"/>
      <c r="C7" s="20"/>
      <c r="D7" s="20"/>
      <c r="E7" s="20"/>
      <c r="F7" s="20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9" ht="15" customHeight="1" thickBot="1" x14ac:dyDescent="0.3">
      <c r="B8" s="21"/>
      <c r="C8" s="21"/>
      <c r="D8" s="21"/>
      <c r="E8" s="21"/>
      <c r="F8" s="21"/>
      <c r="G8" s="21"/>
      <c r="H8" s="21"/>
    </row>
    <row r="9" spans="1:189" ht="7.5" customHeight="1" thickTop="1" x14ac:dyDescent="0.25">
      <c r="B9" s="22"/>
      <c r="C9" s="23"/>
      <c r="D9" s="24"/>
      <c r="E9" s="25"/>
      <c r="F9" s="25"/>
      <c r="G9" s="25"/>
      <c r="H9" s="25"/>
    </row>
    <row r="10" spans="1:189" ht="15" customHeight="1" thickBot="1" x14ac:dyDescent="0.3">
      <c r="B10" s="22"/>
      <c r="C10" s="26" t="s">
        <v>32</v>
      </c>
      <c r="D10" s="24"/>
      <c r="E10" s="25"/>
      <c r="F10" s="25"/>
      <c r="G10" s="25"/>
      <c r="H10" s="25"/>
    </row>
    <row r="11" spans="1:189" ht="3.75" customHeight="1" thickTop="1" x14ac:dyDescent="0.25">
      <c r="B11" s="22"/>
      <c r="C11" s="27"/>
      <c r="D11" s="24"/>
      <c r="E11" s="25"/>
      <c r="F11" s="25"/>
      <c r="G11" s="25"/>
      <c r="H11" s="25"/>
    </row>
    <row r="12" spans="1:189" ht="16.5" customHeight="1" x14ac:dyDescent="0.25">
      <c r="B12" s="102" t="s">
        <v>49</v>
      </c>
      <c r="C12" s="11">
        <v>0</v>
      </c>
      <c r="D12" s="51" t="s">
        <v>43</v>
      </c>
      <c r="E12" s="49" t="s">
        <v>42</v>
      </c>
      <c r="F12" s="22"/>
      <c r="G12" s="22"/>
      <c r="H12" s="22"/>
    </row>
    <row r="13" spans="1:189" ht="18.75" customHeight="1" x14ac:dyDescent="0.25">
      <c r="B13" s="103"/>
      <c r="C13" s="28"/>
      <c r="D13" s="22"/>
      <c r="E13" s="22"/>
      <c r="F13" s="22"/>
      <c r="G13" s="22"/>
      <c r="H13" s="22"/>
    </row>
    <row r="14" spans="1:189" ht="18" customHeight="1" x14ac:dyDescent="0.25">
      <c r="B14" s="102" t="s">
        <v>47</v>
      </c>
      <c r="C14" s="11">
        <v>0</v>
      </c>
      <c r="D14" s="22"/>
      <c r="E14" s="83" t="s">
        <v>41</v>
      </c>
      <c r="F14" s="84"/>
      <c r="G14" s="84"/>
      <c r="H14" s="84"/>
    </row>
    <row r="15" spans="1:189" s="32" customFormat="1" ht="15.75" customHeight="1" thickBot="1" x14ac:dyDescent="0.25">
      <c r="A15" s="29"/>
      <c r="B15" s="103"/>
      <c r="C15" s="30"/>
      <c r="D15" s="30"/>
      <c r="E15" s="104"/>
      <c r="F15" s="105"/>
      <c r="G15" s="105"/>
      <c r="H15" s="105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</row>
    <row r="16" spans="1:189" ht="21" customHeight="1" thickTop="1" thickBot="1" x14ac:dyDescent="0.3">
      <c r="B16" s="90"/>
      <c r="C16" s="90"/>
      <c r="D16" s="90"/>
      <c r="E16" s="90"/>
      <c r="F16" s="90"/>
      <c r="G16" s="90"/>
      <c r="H16" s="90"/>
    </row>
    <row r="17" spans="2:8" ht="21" customHeight="1" thickTop="1" thickBot="1" x14ac:dyDescent="0.3">
      <c r="B17" s="91"/>
      <c r="C17" s="93" t="s">
        <v>45</v>
      </c>
      <c r="D17" s="94"/>
      <c r="E17" s="97" t="s">
        <v>39</v>
      </c>
      <c r="F17" s="98"/>
      <c r="G17" s="98"/>
      <c r="H17" s="99"/>
    </row>
    <row r="18" spans="2:8" ht="21" customHeight="1" thickTop="1" x14ac:dyDescent="0.25">
      <c r="B18" s="91"/>
      <c r="C18" s="95"/>
      <c r="D18" s="96"/>
      <c r="E18" s="100" t="s">
        <v>40</v>
      </c>
      <c r="F18" s="101"/>
      <c r="G18" s="100" t="s">
        <v>34</v>
      </c>
      <c r="H18" s="101"/>
    </row>
    <row r="19" spans="2:8" ht="38.25" customHeight="1" thickBot="1" x14ac:dyDescent="0.3">
      <c r="B19" s="92"/>
      <c r="C19" s="52" t="s">
        <v>35</v>
      </c>
      <c r="D19" s="33" t="s">
        <v>33</v>
      </c>
      <c r="E19" s="53" t="s">
        <v>35</v>
      </c>
      <c r="F19" s="33" t="s">
        <v>33</v>
      </c>
      <c r="G19" s="53" t="s">
        <v>35</v>
      </c>
      <c r="H19" s="33" t="s">
        <v>33</v>
      </c>
    </row>
    <row r="20" spans="2:8" ht="18" customHeight="1" thickTop="1" thickBot="1" x14ac:dyDescent="0.3">
      <c r="B20" s="64" t="s">
        <v>46</v>
      </c>
      <c r="C20" s="65">
        <f>SUM(C21:C36)/16</f>
        <v>847.875</v>
      </c>
      <c r="D20" s="66">
        <f>SUM(D21:D36)/16</f>
        <v>0</v>
      </c>
      <c r="E20" s="61"/>
      <c r="F20" s="62"/>
      <c r="G20" s="61"/>
      <c r="H20" s="63"/>
    </row>
    <row r="21" spans="2:8" ht="16.5" customHeight="1" thickTop="1" x14ac:dyDescent="0.25">
      <c r="B21" s="34" t="s">
        <v>25</v>
      </c>
      <c r="C21" s="59">
        <v>670</v>
      </c>
      <c r="D21" s="54">
        <f>IF($C$12=0,0,$C$12*C21/100)</f>
        <v>0</v>
      </c>
      <c r="E21" s="60"/>
      <c r="F21" s="38"/>
      <c r="G21" s="60"/>
      <c r="H21" s="38"/>
    </row>
    <row r="22" spans="2:8" ht="16.5" customHeight="1" x14ac:dyDescent="0.25">
      <c r="B22" s="34" t="s">
        <v>15</v>
      </c>
      <c r="C22" s="55">
        <v>620</v>
      </c>
      <c r="D22" s="56">
        <f t="shared" ref="D22:D36" si="0">IF($C$12=0,0,$C$12*C22/100)</f>
        <v>0</v>
      </c>
      <c r="E22" s="55"/>
      <c r="F22" s="38"/>
      <c r="G22" s="55"/>
      <c r="H22" s="38"/>
    </row>
    <row r="23" spans="2:8" ht="16.5" customHeight="1" x14ac:dyDescent="0.25">
      <c r="B23" s="34" t="s">
        <v>16</v>
      </c>
      <c r="C23" s="55">
        <v>886</v>
      </c>
      <c r="D23" s="56">
        <f t="shared" si="0"/>
        <v>0</v>
      </c>
      <c r="E23" s="55"/>
      <c r="F23" s="38"/>
      <c r="G23" s="55"/>
      <c r="H23" s="38"/>
    </row>
    <row r="24" spans="2:8" ht="16.5" customHeight="1" x14ac:dyDescent="0.25">
      <c r="B24" s="34" t="s">
        <v>17</v>
      </c>
      <c r="C24" s="70">
        <f>IF($E$12="nein",MAX(E24,G24),IF($E$12="ja",MIN(E24,G24),""))</f>
        <v>1645</v>
      </c>
      <c r="D24" s="71">
        <f>MAX(F24,H24)</f>
        <v>0</v>
      </c>
      <c r="E24" s="55">
        <v>1645</v>
      </c>
      <c r="F24" s="38">
        <f>IF($C$12=0,0,IF($E$12="nein",$C$12*E24/100,""))</f>
        <v>0</v>
      </c>
      <c r="G24" s="55">
        <v>840</v>
      </c>
      <c r="H24" s="38">
        <f>IF($C$12=0,0,IF($E$12="ja",$C$12*G24/100,""))</f>
        <v>0</v>
      </c>
    </row>
    <row r="25" spans="2:8" ht="16.5" customHeight="1" x14ac:dyDescent="0.25">
      <c r="B25" s="34" t="s">
        <v>26</v>
      </c>
      <c r="C25" s="55">
        <v>685</v>
      </c>
      <c r="D25" s="56">
        <f t="shared" si="0"/>
        <v>0</v>
      </c>
      <c r="E25" s="55"/>
      <c r="F25" s="38"/>
      <c r="G25" s="55"/>
      <c r="H25" s="38"/>
    </row>
    <row r="26" spans="2:8" ht="16.5" customHeight="1" x14ac:dyDescent="0.25">
      <c r="B26" s="34" t="s">
        <v>27</v>
      </c>
      <c r="C26" s="55">
        <v>794</v>
      </c>
      <c r="D26" s="56">
        <f t="shared" si="0"/>
        <v>0</v>
      </c>
      <c r="E26" s="55"/>
      <c r="F26" s="38"/>
      <c r="G26" s="55"/>
      <c r="H26" s="38"/>
    </row>
    <row r="27" spans="2:8" ht="16.5" customHeight="1" x14ac:dyDescent="0.25">
      <c r="B27" s="34" t="s">
        <v>18</v>
      </c>
      <c r="C27" s="70">
        <f>IF($E$12="nein",MAX(E27,G27),IF($E$12="ja",MIN(E27,G27),""))</f>
        <v>1195</v>
      </c>
      <c r="D27" s="71">
        <f>MAX(F27,H27)</f>
        <v>0</v>
      </c>
      <c r="E27" s="55">
        <v>1195</v>
      </c>
      <c r="F27" s="38">
        <f>IF($C$12=0,0,IF($E$12="nein",$C$12*E27/100,""))</f>
        <v>0</v>
      </c>
      <c r="G27" s="55">
        <v>744</v>
      </c>
      <c r="H27" s="38">
        <f>IF($C$12=0,0,IF($E$12="ja",$C$12*G27/100,""))</f>
        <v>0</v>
      </c>
    </row>
    <row r="28" spans="2:8" ht="16.5" customHeight="1" x14ac:dyDescent="0.25">
      <c r="B28" s="35" t="s">
        <v>19</v>
      </c>
      <c r="C28" s="55">
        <v>970</v>
      </c>
      <c r="D28" s="56">
        <f t="shared" si="0"/>
        <v>0</v>
      </c>
      <c r="E28" s="55"/>
      <c r="F28" s="38"/>
      <c r="G28" s="55"/>
      <c r="H28" s="38"/>
    </row>
    <row r="29" spans="2:8" ht="16.5" customHeight="1" x14ac:dyDescent="0.25">
      <c r="B29" s="34" t="s">
        <v>20</v>
      </c>
      <c r="C29" s="55">
        <v>828</v>
      </c>
      <c r="D29" s="56">
        <f t="shared" si="0"/>
        <v>0</v>
      </c>
      <c r="E29" s="55"/>
      <c r="F29" s="38"/>
      <c r="G29" s="55"/>
      <c r="H29" s="38"/>
    </row>
    <row r="30" spans="2:8" ht="16.5" customHeight="1" x14ac:dyDescent="0.25">
      <c r="B30" s="34" t="s">
        <v>21</v>
      </c>
      <c r="C30" s="55">
        <v>650</v>
      </c>
      <c r="D30" s="56">
        <f t="shared" si="0"/>
        <v>0</v>
      </c>
      <c r="E30" s="55"/>
      <c r="F30" s="38"/>
      <c r="G30" s="55"/>
      <c r="H30" s="38"/>
    </row>
    <row r="31" spans="2:8" ht="16.5" customHeight="1" x14ac:dyDescent="0.25">
      <c r="B31" s="34" t="s">
        <v>28</v>
      </c>
      <c r="C31" s="55">
        <v>699</v>
      </c>
      <c r="D31" s="56">
        <f t="shared" si="0"/>
        <v>0</v>
      </c>
      <c r="E31" s="55"/>
      <c r="F31" s="38"/>
      <c r="G31" s="55"/>
      <c r="H31" s="38"/>
    </row>
    <row r="32" spans="2:8" ht="16.5" customHeight="1" x14ac:dyDescent="0.25">
      <c r="B32" s="34" t="s">
        <v>29</v>
      </c>
      <c r="C32" s="55">
        <v>730</v>
      </c>
      <c r="D32" s="56">
        <f t="shared" si="0"/>
        <v>0</v>
      </c>
      <c r="E32" s="55"/>
      <c r="F32" s="38"/>
      <c r="G32" s="55"/>
      <c r="H32" s="38"/>
    </row>
    <row r="33" spans="1:189" ht="16.5" customHeight="1" x14ac:dyDescent="0.25">
      <c r="B33" s="34" t="s">
        <v>22</v>
      </c>
      <c r="C33" s="55">
        <v>893</v>
      </c>
      <c r="D33" s="56">
        <f t="shared" si="0"/>
        <v>0</v>
      </c>
      <c r="E33" s="55"/>
      <c r="F33" s="38"/>
      <c r="G33" s="55"/>
      <c r="H33" s="38"/>
    </row>
    <row r="34" spans="1:189" ht="16.5" customHeight="1" x14ac:dyDescent="0.25">
      <c r="B34" s="34" t="s">
        <v>30</v>
      </c>
      <c r="C34" s="55">
        <v>652</v>
      </c>
      <c r="D34" s="56">
        <f t="shared" si="0"/>
        <v>0</v>
      </c>
      <c r="E34" s="55"/>
      <c r="F34" s="38"/>
      <c r="G34" s="55"/>
      <c r="H34" s="38"/>
    </row>
    <row r="35" spans="1:189" ht="16.5" customHeight="1" x14ac:dyDescent="0.25">
      <c r="B35" s="35" t="s">
        <v>23</v>
      </c>
      <c r="C35" s="55">
        <v>955</v>
      </c>
      <c r="D35" s="56">
        <f t="shared" si="0"/>
        <v>0</v>
      </c>
      <c r="E35" s="55"/>
      <c r="F35" s="38"/>
      <c r="G35" s="55"/>
      <c r="H35" s="38"/>
    </row>
    <row r="36" spans="1:189" ht="16.5" customHeight="1" thickBot="1" x14ac:dyDescent="0.3">
      <c r="B36" s="36" t="s">
        <v>24</v>
      </c>
      <c r="C36" s="57">
        <v>694</v>
      </c>
      <c r="D36" s="58">
        <f t="shared" si="0"/>
        <v>0</v>
      </c>
      <c r="E36" s="57"/>
      <c r="F36" s="38"/>
      <c r="G36" s="57"/>
      <c r="H36" s="38"/>
    </row>
    <row r="37" spans="1:189" ht="21.75" customHeight="1" thickTop="1" thickBot="1" x14ac:dyDescent="0.3">
      <c r="B37" s="81" t="s">
        <v>50</v>
      </c>
      <c r="C37" s="82"/>
      <c r="D37" s="82"/>
      <c r="E37" s="82"/>
      <c r="F37" s="82"/>
      <c r="G37" s="82"/>
      <c r="H37" s="82"/>
    </row>
    <row r="38" spans="1:189" s="37" customFormat="1" ht="13.8" thickTop="1" x14ac:dyDescent="0.25">
      <c r="A38" s="1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</row>
    <row r="39" spans="1:189" s="37" customFormat="1" x14ac:dyDescent="0.25">
      <c r="A39" s="1"/>
      <c r="G39" s="1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</row>
    <row r="40" spans="1:189" s="37" customFormat="1" x14ac:dyDescent="0.25">
      <c r="A40" s="1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</row>
    <row r="41" spans="1:189" s="37" customFormat="1" x14ac:dyDescent="0.25">
      <c r="A41" s="1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</row>
    <row r="42" spans="1:189" s="37" customFormat="1" x14ac:dyDescent="0.25">
      <c r="A42" s="1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</row>
    <row r="43" spans="1:189" s="37" customFormat="1" x14ac:dyDescent="0.25">
      <c r="A43" s="1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</row>
    <row r="44" spans="1:189" s="37" customFormat="1" x14ac:dyDescent="0.25">
      <c r="A44" s="1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</row>
    <row r="45" spans="1:189" s="37" customFormat="1" x14ac:dyDescent="0.25">
      <c r="A45" s="1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</row>
    <row r="46" spans="1:189" s="37" customFormat="1" x14ac:dyDescent="0.25">
      <c r="A46" s="1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</row>
    <row r="47" spans="1:189" s="37" customFormat="1" x14ac:dyDescent="0.25">
      <c r="A47" s="1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</row>
    <row r="48" spans="1:189" s="37" customFormat="1" x14ac:dyDescent="0.25">
      <c r="A48" s="1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</row>
    <row r="49" spans="1:189" s="37" customFormat="1" x14ac:dyDescent="0.25">
      <c r="A49" s="1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</row>
    <row r="50" spans="1:189" s="37" customFormat="1" x14ac:dyDescent="0.25">
      <c r="A50" s="1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</row>
    <row r="51" spans="1:189" s="37" customFormat="1" x14ac:dyDescent="0.25">
      <c r="A51" s="1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</row>
    <row r="52" spans="1:189" s="37" customFormat="1" x14ac:dyDescent="0.25">
      <c r="A52" s="1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</row>
    <row r="53" spans="1:189" s="37" customFormat="1" x14ac:dyDescent="0.25">
      <c r="A53" s="1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</row>
    <row r="54" spans="1:189" s="37" customFormat="1" x14ac:dyDescent="0.25">
      <c r="A54" s="1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</row>
    <row r="55" spans="1:189" s="37" customFormat="1" x14ac:dyDescent="0.25">
      <c r="A55" s="1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</row>
    <row r="56" spans="1:189" s="37" customFormat="1" x14ac:dyDescent="0.25">
      <c r="A56" s="1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</row>
    <row r="57" spans="1:189" s="37" customFormat="1" x14ac:dyDescent="0.25">
      <c r="A57" s="1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</row>
    <row r="58" spans="1:189" s="37" customFormat="1" x14ac:dyDescent="0.25">
      <c r="A58" s="1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</row>
    <row r="59" spans="1:189" s="37" customFormat="1" x14ac:dyDescent="0.25">
      <c r="A59" s="1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</row>
    <row r="60" spans="1:189" s="37" customFormat="1" x14ac:dyDescent="0.25">
      <c r="A60" s="1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</row>
    <row r="61" spans="1:189" s="37" customFormat="1" x14ac:dyDescent="0.25">
      <c r="A61" s="1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</row>
    <row r="62" spans="1:189" s="37" customFormat="1" x14ac:dyDescent="0.25">
      <c r="A62" s="1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</row>
    <row r="63" spans="1:189" s="37" customFormat="1" x14ac:dyDescent="0.25">
      <c r="A63" s="1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</row>
    <row r="64" spans="1:189" s="37" customFormat="1" x14ac:dyDescent="0.25">
      <c r="A64" s="1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</row>
    <row r="65" spans="1:189" s="37" customFormat="1" x14ac:dyDescent="0.25">
      <c r="A65" s="1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</row>
    <row r="66" spans="1:189" s="37" customFormat="1" x14ac:dyDescent="0.25">
      <c r="A66" s="1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</row>
    <row r="67" spans="1:189" s="37" customFormat="1" x14ac:dyDescent="0.25">
      <c r="A67" s="1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</row>
    <row r="68" spans="1:189" s="37" customFormat="1" x14ac:dyDescent="0.25">
      <c r="A68" s="1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</row>
    <row r="69" spans="1:189" s="37" customFormat="1" x14ac:dyDescent="0.25">
      <c r="A69" s="1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</row>
    <row r="70" spans="1:189" s="37" customFormat="1" x14ac:dyDescent="0.25">
      <c r="A70" s="1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</row>
    <row r="71" spans="1:189" s="37" customFormat="1" x14ac:dyDescent="0.25">
      <c r="A71" s="1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</row>
    <row r="72" spans="1:189" s="37" customFormat="1" x14ac:dyDescent="0.25">
      <c r="A72" s="1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</row>
    <row r="73" spans="1:189" s="37" customFormat="1" x14ac:dyDescent="0.25">
      <c r="A73" s="1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</row>
    <row r="74" spans="1:189" s="37" customFormat="1" x14ac:dyDescent="0.25">
      <c r="A74" s="1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</row>
    <row r="75" spans="1:189" x14ac:dyDescent="0.25">
      <c r="B75" s="1"/>
      <c r="C75" s="1"/>
      <c r="D75" s="1"/>
      <c r="E75" s="1"/>
      <c r="F75" s="1"/>
      <c r="G75" s="1"/>
      <c r="H75" s="1"/>
    </row>
    <row r="76" spans="1:189" x14ac:dyDescent="0.25">
      <c r="B76" s="1"/>
      <c r="C76" s="1"/>
      <c r="D76" s="1"/>
      <c r="E76" s="1"/>
      <c r="F76" s="1"/>
      <c r="G76" s="1"/>
      <c r="H76" s="1"/>
    </row>
    <row r="77" spans="1:189" x14ac:dyDescent="0.25">
      <c r="B77" s="1"/>
      <c r="C77" s="1"/>
      <c r="D77" s="1"/>
      <c r="E77" s="1"/>
      <c r="F77" s="1"/>
      <c r="G77" s="1"/>
      <c r="H77" s="1"/>
    </row>
    <row r="78" spans="1:189" x14ac:dyDescent="0.25">
      <c r="B78" s="1"/>
      <c r="C78" s="1"/>
      <c r="D78" s="1"/>
      <c r="E78" s="1"/>
      <c r="F78" s="1"/>
      <c r="G78" s="1"/>
      <c r="H78" s="1"/>
    </row>
    <row r="79" spans="1:189" x14ac:dyDescent="0.25">
      <c r="B79" s="1"/>
      <c r="C79" s="1"/>
      <c r="D79" s="1"/>
      <c r="E79" s="1"/>
      <c r="F79" s="1"/>
      <c r="G79" s="1"/>
      <c r="H79" s="1"/>
    </row>
    <row r="80" spans="1:189" x14ac:dyDescent="0.25">
      <c r="B80" s="1"/>
      <c r="C80" s="1"/>
      <c r="D80" s="1"/>
      <c r="E80" s="1"/>
      <c r="F80" s="1"/>
      <c r="G80" s="1"/>
      <c r="H80" s="1"/>
    </row>
    <row r="81" spans="1:189" x14ac:dyDescent="0.25">
      <c r="B81" s="1"/>
      <c r="C81" s="1"/>
      <c r="D81" s="1"/>
      <c r="E81" s="1"/>
      <c r="F81" s="1"/>
      <c r="G81" s="1"/>
      <c r="H81" s="1"/>
    </row>
    <row r="82" spans="1:189" s="14" customFormat="1" x14ac:dyDescent="0.25">
      <c r="A82" s="1"/>
      <c r="B82" s="1"/>
      <c r="C82" s="1"/>
      <c r="D82" s="1"/>
      <c r="E82" s="1"/>
      <c r="F82" s="1"/>
      <c r="G82" s="1"/>
      <c r="H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</row>
    <row r="83" spans="1:189" s="14" customFormat="1" x14ac:dyDescent="0.25">
      <c r="A83" s="1"/>
      <c r="B83" s="1"/>
      <c r="C83" s="1"/>
      <c r="D83" s="1"/>
      <c r="E83" s="1"/>
      <c r="F83" s="1"/>
      <c r="G83" s="1"/>
      <c r="H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</row>
    <row r="84" spans="1:189" s="14" customFormat="1" x14ac:dyDescent="0.25">
      <c r="A84" s="1"/>
      <c r="B84" s="1"/>
      <c r="C84" s="1"/>
      <c r="D84" s="1"/>
      <c r="E84" s="1"/>
      <c r="F84" s="1"/>
      <c r="G84" s="1"/>
      <c r="H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</row>
    <row r="85" spans="1:189" s="14" customFormat="1" x14ac:dyDescent="0.25">
      <c r="A85" s="1"/>
      <c r="B85" s="1"/>
      <c r="C85" s="1"/>
      <c r="D85" s="1"/>
      <c r="E85" s="1"/>
      <c r="F85" s="1"/>
      <c r="G85" s="1"/>
      <c r="H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</row>
    <row r="86" spans="1:189" s="14" customFormat="1" x14ac:dyDescent="0.25">
      <c r="A86" s="1"/>
      <c r="B86" s="1"/>
      <c r="C86" s="1"/>
      <c r="D86" s="1"/>
      <c r="E86" s="1"/>
      <c r="F86" s="1"/>
      <c r="G86" s="1"/>
      <c r="H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</row>
    <row r="87" spans="1:189" s="14" customFormat="1" x14ac:dyDescent="0.25">
      <c r="A87" s="1"/>
      <c r="B87" s="1"/>
      <c r="C87" s="1"/>
      <c r="D87" s="1"/>
      <c r="E87" s="1"/>
      <c r="F87" s="1"/>
      <c r="G87" s="1"/>
      <c r="H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</row>
    <row r="88" spans="1:189" s="14" customFormat="1" x14ac:dyDescent="0.25">
      <c r="A88" s="1"/>
      <c r="B88" s="1"/>
      <c r="C88" s="1"/>
      <c r="D88" s="1"/>
      <c r="E88" s="1"/>
      <c r="F88" s="1"/>
      <c r="G88" s="1"/>
      <c r="H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</row>
    <row r="89" spans="1:189" s="14" customFormat="1" x14ac:dyDescent="0.25">
      <c r="A89" s="1"/>
      <c r="B89" s="1"/>
      <c r="C89" s="1"/>
      <c r="D89" s="1"/>
      <c r="E89" s="1"/>
      <c r="F89" s="1"/>
      <c r="G89" s="1"/>
      <c r="H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</row>
    <row r="90" spans="1:189" s="14" customFormat="1" x14ac:dyDescent="0.25">
      <c r="A90" s="1"/>
      <c r="B90" s="1"/>
      <c r="C90" s="1"/>
      <c r="D90" s="1"/>
      <c r="E90" s="1"/>
      <c r="F90" s="1"/>
      <c r="G90" s="1"/>
      <c r="H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</row>
    <row r="91" spans="1:189" s="14" customFormat="1" x14ac:dyDescent="0.25">
      <c r="A91" s="1"/>
      <c r="B91" s="1"/>
      <c r="C91" s="1"/>
      <c r="D91" s="1"/>
      <c r="E91" s="1"/>
      <c r="F91" s="1"/>
      <c r="G91" s="1"/>
      <c r="H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</row>
    <row r="92" spans="1:189" s="14" customFormat="1" x14ac:dyDescent="0.25">
      <c r="A92" s="1"/>
      <c r="B92" s="1"/>
      <c r="C92" s="1"/>
      <c r="D92" s="1"/>
      <c r="E92" s="1"/>
      <c r="F92" s="1"/>
      <c r="G92" s="1"/>
      <c r="H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</row>
    <row r="93" spans="1:189" s="14" customFormat="1" x14ac:dyDescent="0.25">
      <c r="A93" s="1"/>
      <c r="B93" s="1"/>
      <c r="C93" s="1"/>
      <c r="D93" s="1"/>
      <c r="E93" s="1"/>
      <c r="F93" s="1"/>
      <c r="G93" s="1"/>
      <c r="H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</row>
    <row r="94" spans="1:189" s="14" customFormat="1" x14ac:dyDescent="0.25">
      <c r="A94" s="1"/>
      <c r="B94" s="1"/>
      <c r="C94" s="1"/>
      <c r="D94" s="1"/>
      <c r="E94" s="1"/>
      <c r="F94" s="1"/>
      <c r="G94" s="1"/>
      <c r="H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</row>
    <row r="95" spans="1:189" s="14" customFormat="1" x14ac:dyDescent="0.25">
      <c r="A95" s="1"/>
      <c r="B95" s="1"/>
      <c r="C95" s="1"/>
      <c r="D95" s="1"/>
      <c r="E95" s="1"/>
      <c r="F95" s="1"/>
      <c r="G95" s="1"/>
      <c r="H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</row>
    <row r="96" spans="1:189" s="14" customFormat="1" x14ac:dyDescent="0.25">
      <c r="A96" s="1"/>
      <c r="B96" s="1"/>
      <c r="C96" s="1"/>
      <c r="D96" s="1"/>
      <c r="E96" s="1"/>
      <c r="F96" s="1"/>
      <c r="G96" s="1"/>
      <c r="H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</row>
    <row r="97" spans="1:189" s="14" customFormat="1" x14ac:dyDescent="0.25">
      <c r="A97" s="1"/>
      <c r="B97" s="1"/>
      <c r="C97" s="1"/>
      <c r="D97" s="1"/>
      <c r="E97" s="1"/>
      <c r="F97" s="1"/>
      <c r="G97" s="1"/>
      <c r="H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</row>
    <row r="98" spans="1:189" s="14" customFormat="1" x14ac:dyDescent="0.25">
      <c r="A98" s="1"/>
      <c r="B98" s="1"/>
      <c r="C98" s="1"/>
      <c r="D98" s="1"/>
      <c r="E98" s="1"/>
      <c r="F98" s="1"/>
      <c r="G98" s="1"/>
      <c r="H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</row>
    <row r="99" spans="1:189" s="14" customFormat="1" x14ac:dyDescent="0.25">
      <c r="A99" s="1"/>
      <c r="B99" s="1"/>
      <c r="C99" s="1"/>
      <c r="D99" s="1"/>
      <c r="E99" s="1"/>
      <c r="F99" s="1"/>
      <c r="G99" s="1"/>
      <c r="H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</row>
    <row r="100" spans="1:189" s="14" customFormat="1" x14ac:dyDescent="0.25">
      <c r="A100" s="1"/>
      <c r="B100" s="1"/>
      <c r="C100" s="1"/>
      <c r="D100" s="1"/>
      <c r="E100" s="1"/>
      <c r="F100" s="1"/>
      <c r="G100" s="1"/>
      <c r="H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</row>
    <row r="101" spans="1:189" s="14" customFormat="1" x14ac:dyDescent="0.25">
      <c r="A101" s="1"/>
      <c r="B101" s="1"/>
      <c r="C101" s="1"/>
      <c r="D101" s="1"/>
      <c r="E101" s="1"/>
      <c r="F101" s="1"/>
      <c r="G101" s="1"/>
      <c r="H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</row>
    <row r="102" spans="1:189" s="14" customFormat="1" x14ac:dyDescent="0.25">
      <c r="A102" s="1"/>
      <c r="B102" s="1"/>
      <c r="C102" s="1"/>
      <c r="D102" s="1"/>
      <c r="E102" s="1"/>
      <c r="F102" s="1"/>
      <c r="G102" s="1"/>
      <c r="H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</row>
    <row r="103" spans="1:189" s="14" customFormat="1" x14ac:dyDescent="0.25">
      <c r="A103" s="1"/>
      <c r="B103" s="1"/>
      <c r="C103" s="1"/>
      <c r="D103" s="1"/>
      <c r="E103" s="1"/>
      <c r="F103" s="1"/>
      <c r="G103" s="1"/>
      <c r="H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</row>
    <row r="104" spans="1:189" s="14" customFormat="1" x14ac:dyDescent="0.25">
      <c r="A104" s="1"/>
      <c r="B104" s="1"/>
      <c r="C104" s="1"/>
      <c r="D104" s="1"/>
      <c r="E104" s="1"/>
      <c r="F104" s="1"/>
      <c r="G104" s="1"/>
      <c r="H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</row>
    <row r="105" spans="1:189" s="14" customFormat="1" x14ac:dyDescent="0.25">
      <c r="A105" s="1"/>
      <c r="B105" s="1"/>
      <c r="C105" s="1"/>
      <c r="D105" s="1"/>
      <c r="E105" s="1"/>
      <c r="F105" s="1"/>
      <c r="G105" s="1"/>
      <c r="H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</row>
    <row r="106" spans="1:189" s="14" customFormat="1" x14ac:dyDescent="0.25">
      <c r="A106" s="1"/>
      <c r="B106" s="1"/>
      <c r="C106" s="1"/>
      <c r="D106" s="1"/>
      <c r="E106" s="1"/>
      <c r="F106" s="1"/>
      <c r="G106" s="1"/>
      <c r="H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</row>
    <row r="107" spans="1:189" s="14" customFormat="1" x14ac:dyDescent="0.25">
      <c r="A107" s="1"/>
      <c r="B107" s="1"/>
      <c r="C107" s="1"/>
      <c r="D107" s="1"/>
      <c r="E107" s="1"/>
      <c r="F107" s="1"/>
      <c r="G107" s="1"/>
      <c r="H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</row>
    <row r="108" spans="1:189" s="14" customFormat="1" x14ac:dyDescent="0.25">
      <c r="A108" s="1"/>
      <c r="B108" s="1"/>
      <c r="C108" s="1"/>
      <c r="D108" s="1"/>
      <c r="E108" s="1"/>
      <c r="F108" s="1"/>
      <c r="G108" s="1"/>
      <c r="H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</row>
    <row r="109" spans="1:189" s="14" customFormat="1" x14ac:dyDescent="0.25">
      <c r="A109" s="1"/>
      <c r="B109" s="1"/>
      <c r="C109" s="1"/>
      <c r="D109" s="1"/>
      <c r="E109" s="1"/>
      <c r="F109" s="1"/>
      <c r="G109" s="1"/>
      <c r="H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</row>
    <row r="110" spans="1:189" s="14" customFormat="1" x14ac:dyDescent="0.25">
      <c r="A110" s="1"/>
      <c r="B110" s="1"/>
      <c r="C110" s="1"/>
      <c r="D110" s="1"/>
      <c r="E110" s="1"/>
      <c r="F110" s="1"/>
      <c r="G110" s="1"/>
      <c r="H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</row>
    <row r="111" spans="1:189" s="14" customFormat="1" x14ac:dyDescent="0.25">
      <c r="A111" s="1"/>
      <c r="B111" s="1"/>
      <c r="C111" s="1"/>
      <c r="D111" s="1"/>
      <c r="E111" s="1"/>
      <c r="F111" s="1"/>
      <c r="G111" s="1"/>
      <c r="H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</row>
    <row r="112" spans="1:189" s="14" customFormat="1" x14ac:dyDescent="0.25">
      <c r="A112" s="1"/>
      <c r="B112" s="1"/>
      <c r="C112" s="1"/>
      <c r="D112" s="1"/>
      <c r="E112" s="1"/>
      <c r="F112" s="1"/>
      <c r="G112" s="1"/>
      <c r="H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</row>
    <row r="113" spans="1:189" s="14" customFormat="1" x14ac:dyDescent="0.25">
      <c r="A113" s="1"/>
      <c r="B113" s="1"/>
      <c r="C113" s="1"/>
      <c r="D113" s="1"/>
      <c r="E113" s="1"/>
      <c r="F113" s="1"/>
      <c r="G113" s="1"/>
      <c r="H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</row>
    <row r="114" spans="1:189" s="14" customFormat="1" x14ac:dyDescent="0.25">
      <c r="A114" s="1"/>
      <c r="B114" s="1"/>
      <c r="C114" s="1"/>
      <c r="D114" s="1"/>
      <c r="E114" s="1"/>
      <c r="F114" s="1"/>
      <c r="G114" s="1"/>
      <c r="H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</row>
    <row r="115" spans="1:189" s="14" customFormat="1" x14ac:dyDescent="0.25">
      <c r="A115" s="1"/>
      <c r="B115" s="1"/>
      <c r="C115" s="1"/>
      <c r="D115" s="1"/>
      <c r="E115" s="1"/>
      <c r="F115" s="1"/>
      <c r="G115" s="1"/>
      <c r="H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</row>
    <row r="116" spans="1:189" s="14" customFormat="1" x14ac:dyDescent="0.25">
      <c r="A116" s="1"/>
      <c r="B116" s="1"/>
      <c r="C116" s="1"/>
      <c r="D116" s="1"/>
      <c r="E116" s="1"/>
      <c r="F116" s="1"/>
      <c r="G116" s="1"/>
      <c r="H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</row>
    <row r="117" spans="1:189" s="14" customFormat="1" x14ac:dyDescent="0.25">
      <c r="A117" s="1"/>
      <c r="B117" s="1"/>
      <c r="C117" s="1"/>
      <c r="D117" s="1"/>
      <c r="E117" s="1"/>
      <c r="F117" s="1"/>
      <c r="G117" s="1"/>
      <c r="H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</row>
    <row r="118" spans="1:189" s="14" customFormat="1" x14ac:dyDescent="0.25">
      <c r="A118" s="1"/>
      <c r="B118" s="1"/>
      <c r="C118" s="1"/>
      <c r="D118" s="1"/>
      <c r="E118" s="1"/>
      <c r="F118" s="1"/>
      <c r="G118" s="1"/>
      <c r="H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</row>
    <row r="119" spans="1:189" s="14" customFormat="1" x14ac:dyDescent="0.25">
      <c r="A119" s="1"/>
      <c r="B119" s="1"/>
      <c r="C119" s="1"/>
      <c r="D119" s="1"/>
      <c r="E119" s="1"/>
      <c r="F119" s="1"/>
      <c r="G119" s="1"/>
      <c r="H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</row>
    <row r="120" spans="1:189" s="14" customFormat="1" x14ac:dyDescent="0.25">
      <c r="A120" s="1"/>
      <c r="B120" s="1"/>
      <c r="C120" s="1"/>
      <c r="D120" s="1"/>
      <c r="E120" s="1"/>
      <c r="F120" s="1"/>
      <c r="G120" s="1"/>
      <c r="H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</row>
    <row r="121" spans="1:189" s="14" customFormat="1" x14ac:dyDescent="0.25">
      <c r="A121" s="1"/>
      <c r="B121" s="1"/>
      <c r="C121" s="1"/>
      <c r="D121" s="1"/>
      <c r="E121" s="1"/>
      <c r="F121" s="1"/>
      <c r="G121" s="1"/>
      <c r="H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</row>
    <row r="122" spans="1:189" s="14" customFormat="1" x14ac:dyDescent="0.25">
      <c r="A122" s="1"/>
      <c r="B122" s="1"/>
      <c r="C122" s="1"/>
      <c r="D122" s="1"/>
      <c r="E122" s="1"/>
      <c r="F122" s="1"/>
      <c r="G122" s="1"/>
      <c r="H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</row>
    <row r="123" spans="1:189" s="14" customFormat="1" x14ac:dyDescent="0.25">
      <c r="A123" s="1"/>
      <c r="B123" s="1"/>
      <c r="C123" s="1"/>
      <c r="D123" s="1"/>
      <c r="E123" s="1"/>
      <c r="F123" s="1"/>
      <c r="G123" s="1"/>
      <c r="H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</row>
    <row r="124" spans="1:189" s="14" customFormat="1" x14ac:dyDescent="0.25">
      <c r="A124" s="1"/>
      <c r="B124" s="1"/>
      <c r="C124" s="1"/>
      <c r="D124" s="1"/>
      <c r="E124" s="1"/>
      <c r="F124" s="1"/>
      <c r="G124" s="1"/>
      <c r="H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</row>
    <row r="125" spans="1:189" s="14" customFormat="1" x14ac:dyDescent="0.25">
      <c r="A125" s="1"/>
      <c r="B125" s="1"/>
      <c r="C125" s="1"/>
      <c r="D125" s="1"/>
      <c r="E125" s="1"/>
      <c r="F125" s="1"/>
      <c r="G125" s="1"/>
      <c r="H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</row>
    <row r="126" spans="1:189" s="14" customFormat="1" x14ac:dyDescent="0.25">
      <c r="A126" s="1"/>
      <c r="B126" s="1"/>
      <c r="C126" s="1"/>
      <c r="D126" s="1"/>
      <c r="E126" s="1"/>
      <c r="F126" s="1"/>
      <c r="G126" s="1"/>
      <c r="H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</row>
    <row r="127" spans="1:189" s="14" customFormat="1" x14ac:dyDescent="0.25">
      <c r="A127" s="1"/>
      <c r="B127" s="1"/>
      <c r="C127" s="1"/>
      <c r="D127" s="1"/>
      <c r="E127" s="1"/>
      <c r="F127" s="1"/>
      <c r="G127" s="1"/>
      <c r="H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</row>
    <row r="128" spans="1:189" s="14" customFormat="1" x14ac:dyDescent="0.25">
      <c r="A128" s="1"/>
      <c r="B128" s="1"/>
      <c r="C128" s="1"/>
      <c r="D128" s="1"/>
      <c r="E128" s="1"/>
      <c r="F128" s="1"/>
      <c r="G128" s="1"/>
      <c r="H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</row>
    <row r="129" spans="1:189" s="14" customFormat="1" x14ac:dyDescent="0.25">
      <c r="A129" s="1"/>
      <c r="B129" s="1"/>
      <c r="C129" s="1"/>
      <c r="D129" s="1"/>
      <c r="E129" s="1"/>
      <c r="F129" s="1"/>
      <c r="G129" s="1"/>
      <c r="H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</row>
    <row r="130" spans="1:189" s="14" customFormat="1" x14ac:dyDescent="0.25">
      <c r="A130" s="1"/>
      <c r="B130" s="1"/>
      <c r="C130" s="1"/>
      <c r="D130" s="1"/>
      <c r="E130" s="1"/>
      <c r="F130" s="1"/>
      <c r="G130" s="1"/>
      <c r="H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</row>
    <row r="131" spans="1:189" s="14" customFormat="1" x14ac:dyDescent="0.25">
      <c r="A131" s="1"/>
      <c r="B131" s="1"/>
      <c r="C131" s="1"/>
      <c r="D131" s="1"/>
      <c r="E131" s="1"/>
      <c r="F131" s="1"/>
      <c r="G131" s="1"/>
      <c r="H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</row>
    <row r="132" spans="1:189" s="14" customFormat="1" x14ac:dyDescent="0.25">
      <c r="A132" s="1"/>
      <c r="B132" s="1"/>
      <c r="C132" s="1"/>
      <c r="D132" s="1"/>
      <c r="E132" s="1"/>
      <c r="F132" s="1"/>
      <c r="G132" s="1"/>
      <c r="H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</row>
    <row r="133" spans="1:189" s="14" customFormat="1" x14ac:dyDescent="0.25">
      <c r="A133" s="1"/>
      <c r="B133" s="1"/>
      <c r="C133" s="1"/>
      <c r="D133" s="1"/>
      <c r="E133" s="1"/>
      <c r="F133" s="1"/>
      <c r="G133" s="1"/>
      <c r="H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</row>
    <row r="134" spans="1:189" s="14" customFormat="1" x14ac:dyDescent="0.25">
      <c r="A134" s="1"/>
      <c r="B134" s="1"/>
      <c r="C134" s="1"/>
      <c r="D134" s="1"/>
      <c r="E134" s="1"/>
      <c r="F134" s="1"/>
      <c r="G134" s="1"/>
      <c r="H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</row>
    <row r="135" spans="1:189" s="14" customFormat="1" x14ac:dyDescent="0.25">
      <c r="A135" s="1"/>
      <c r="B135" s="1"/>
      <c r="C135" s="1"/>
      <c r="D135" s="1"/>
      <c r="E135" s="1"/>
      <c r="F135" s="1"/>
      <c r="G135" s="1"/>
      <c r="H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</row>
    <row r="136" spans="1:189" s="14" customFormat="1" x14ac:dyDescent="0.25">
      <c r="A136" s="1"/>
      <c r="B136" s="1"/>
      <c r="C136" s="1"/>
      <c r="D136" s="1"/>
      <c r="E136" s="1"/>
      <c r="F136" s="1"/>
      <c r="G136" s="1"/>
      <c r="H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</row>
    <row r="137" spans="1:189" s="14" customFormat="1" x14ac:dyDescent="0.25">
      <c r="A137" s="1"/>
      <c r="B137" s="1"/>
      <c r="C137" s="1"/>
      <c r="D137" s="1"/>
      <c r="E137" s="1"/>
      <c r="F137" s="1"/>
      <c r="G137" s="1"/>
      <c r="H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</row>
    <row r="138" spans="1:189" s="14" customFormat="1" x14ac:dyDescent="0.25">
      <c r="A138" s="1"/>
      <c r="B138" s="1"/>
      <c r="C138" s="1"/>
      <c r="D138" s="1"/>
      <c r="E138" s="1"/>
      <c r="F138" s="1"/>
      <c r="G138" s="1"/>
      <c r="H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</row>
    <row r="139" spans="1:189" s="14" customFormat="1" x14ac:dyDescent="0.25">
      <c r="A139" s="1"/>
      <c r="B139" s="1"/>
      <c r="C139" s="1"/>
      <c r="D139" s="1"/>
      <c r="E139" s="1"/>
      <c r="F139" s="1"/>
      <c r="G139" s="1"/>
      <c r="H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</row>
    <row r="140" spans="1:189" s="14" customFormat="1" x14ac:dyDescent="0.25">
      <c r="A140" s="1"/>
      <c r="B140" s="1"/>
      <c r="C140" s="1"/>
      <c r="D140" s="1"/>
      <c r="E140" s="1"/>
      <c r="F140" s="1"/>
      <c r="G140" s="1"/>
      <c r="H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</row>
    <row r="141" spans="1:189" s="14" customFormat="1" x14ac:dyDescent="0.25">
      <c r="A141" s="1"/>
      <c r="B141" s="1"/>
      <c r="C141" s="1"/>
      <c r="D141" s="1"/>
      <c r="E141" s="1"/>
      <c r="F141" s="1"/>
      <c r="G141" s="1"/>
      <c r="H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</row>
    <row r="142" spans="1:189" s="14" customFormat="1" x14ac:dyDescent="0.25">
      <c r="A142" s="1"/>
      <c r="B142" s="1"/>
      <c r="C142" s="1"/>
      <c r="D142" s="1"/>
      <c r="E142" s="1"/>
      <c r="F142" s="1"/>
      <c r="G142" s="1"/>
      <c r="H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</row>
    <row r="143" spans="1:189" s="14" customFormat="1" x14ac:dyDescent="0.25">
      <c r="A143" s="1"/>
      <c r="B143" s="1"/>
      <c r="C143" s="1"/>
      <c r="D143" s="1"/>
      <c r="E143" s="1"/>
      <c r="F143" s="1"/>
      <c r="G143" s="1"/>
      <c r="H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</row>
    <row r="144" spans="1:189" s="14" customFormat="1" x14ac:dyDescent="0.25">
      <c r="A144" s="1"/>
      <c r="B144" s="1"/>
      <c r="C144" s="1"/>
      <c r="D144" s="1"/>
      <c r="E144" s="1"/>
      <c r="F144" s="1"/>
      <c r="G144" s="1"/>
      <c r="H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</row>
    <row r="145" spans="1:189" s="14" customFormat="1" x14ac:dyDescent="0.25">
      <c r="A145" s="1"/>
      <c r="B145" s="1"/>
      <c r="C145" s="1"/>
      <c r="D145" s="1"/>
      <c r="E145" s="1"/>
      <c r="F145" s="1"/>
      <c r="G145" s="1"/>
      <c r="H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</row>
    <row r="146" spans="1:189" s="14" customFormat="1" x14ac:dyDescent="0.25">
      <c r="A146" s="1"/>
      <c r="B146" s="1"/>
      <c r="C146" s="1"/>
      <c r="D146" s="1"/>
      <c r="E146" s="1"/>
      <c r="F146" s="1"/>
      <c r="G146" s="1"/>
      <c r="H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</row>
    <row r="147" spans="1:189" s="14" customFormat="1" x14ac:dyDescent="0.25">
      <c r="A147" s="1"/>
      <c r="B147" s="1"/>
      <c r="C147" s="1"/>
      <c r="D147" s="1"/>
      <c r="E147" s="1"/>
      <c r="F147" s="1"/>
      <c r="G147" s="1"/>
      <c r="H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</row>
    <row r="148" spans="1:189" s="14" customFormat="1" x14ac:dyDescent="0.25">
      <c r="A148" s="1"/>
      <c r="B148" s="1"/>
      <c r="C148" s="1"/>
      <c r="D148" s="1"/>
      <c r="E148" s="1"/>
      <c r="F148" s="1"/>
      <c r="G148" s="1"/>
      <c r="H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</row>
    <row r="149" spans="1:189" s="14" customFormat="1" x14ac:dyDescent="0.25">
      <c r="A149" s="1"/>
      <c r="B149" s="1"/>
      <c r="C149" s="1"/>
      <c r="D149" s="1"/>
      <c r="E149" s="1"/>
      <c r="F149" s="1"/>
      <c r="G149" s="1"/>
      <c r="H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</row>
    <row r="150" spans="1:189" s="14" customFormat="1" x14ac:dyDescent="0.25">
      <c r="A150" s="1"/>
      <c r="B150" s="1"/>
      <c r="C150" s="1"/>
      <c r="D150" s="1"/>
      <c r="E150" s="1"/>
      <c r="F150" s="1"/>
      <c r="G150" s="1"/>
      <c r="H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</row>
    <row r="151" spans="1:189" s="14" customFormat="1" x14ac:dyDescent="0.25">
      <c r="A151" s="1"/>
      <c r="B151" s="1"/>
      <c r="C151" s="1"/>
      <c r="D151" s="1"/>
      <c r="E151" s="1"/>
      <c r="F151" s="1"/>
      <c r="G151" s="1"/>
      <c r="H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</row>
    <row r="152" spans="1:189" s="14" customFormat="1" x14ac:dyDescent="0.25">
      <c r="A152" s="1"/>
      <c r="B152" s="1"/>
      <c r="C152" s="1"/>
      <c r="D152" s="1"/>
      <c r="E152" s="1"/>
      <c r="F152" s="1"/>
      <c r="G152" s="1"/>
      <c r="H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</row>
    <row r="153" spans="1:189" s="14" customFormat="1" x14ac:dyDescent="0.25">
      <c r="A153" s="1"/>
      <c r="B153" s="1"/>
      <c r="C153" s="1"/>
      <c r="D153" s="1"/>
      <c r="E153" s="1"/>
      <c r="F153" s="1"/>
      <c r="G153" s="1"/>
      <c r="H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</row>
    <row r="154" spans="1:189" s="14" customFormat="1" x14ac:dyDescent="0.25">
      <c r="A154" s="1"/>
      <c r="B154" s="1"/>
      <c r="C154" s="1"/>
      <c r="D154" s="1"/>
      <c r="E154" s="1"/>
      <c r="F154" s="1"/>
      <c r="G154" s="1"/>
      <c r="H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</row>
    <row r="155" spans="1:189" s="14" customFormat="1" x14ac:dyDescent="0.25">
      <c r="A155" s="1"/>
      <c r="B155" s="1"/>
      <c r="C155" s="1"/>
      <c r="D155" s="1"/>
      <c r="E155" s="1"/>
      <c r="F155" s="1"/>
      <c r="G155" s="1"/>
      <c r="H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</row>
    <row r="156" spans="1:189" s="14" customFormat="1" x14ac:dyDescent="0.25">
      <c r="A156" s="1"/>
      <c r="B156" s="1"/>
      <c r="C156" s="1"/>
      <c r="D156" s="1"/>
      <c r="E156" s="1"/>
      <c r="F156" s="1"/>
      <c r="G156" s="1"/>
      <c r="H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</row>
    <row r="157" spans="1:189" s="14" customFormat="1" x14ac:dyDescent="0.25">
      <c r="A157" s="1"/>
      <c r="B157" s="1"/>
      <c r="C157" s="1"/>
      <c r="D157" s="1"/>
      <c r="E157" s="1"/>
      <c r="F157" s="1"/>
      <c r="G157" s="1"/>
      <c r="H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</row>
    <row r="158" spans="1:189" s="14" customFormat="1" x14ac:dyDescent="0.25">
      <c r="A158" s="1"/>
      <c r="B158" s="1"/>
      <c r="C158" s="1"/>
      <c r="D158" s="1"/>
      <c r="E158" s="1"/>
      <c r="F158" s="1"/>
      <c r="G158" s="1"/>
      <c r="H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</row>
    <row r="159" spans="1:189" s="14" customFormat="1" x14ac:dyDescent="0.25">
      <c r="A159" s="1"/>
      <c r="B159" s="1"/>
      <c r="C159" s="1"/>
      <c r="D159" s="1"/>
      <c r="E159" s="1"/>
      <c r="F159" s="1"/>
      <c r="G159" s="1"/>
      <c r="H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</row>
    <row r="160" spans="1:189" s="14" customFormat="1" x14ac:dyDescent="0.25">
      <c r="A160" s="1"/>
      <c r="B160" s="1"/>
      <c r="C160" s="1"/>
      <c r="D160" s="1"/>
      <c r="E160" s="1"/>
      <c r="F160" s="1"/>
      <c r="G160" s="1"/>
      <c r="H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</row>
    <row r="161" spans="1:189" s="14" customFormat="1" x14ac:dyDescent="0.25">
      <c r="A161" s="1"/>
      <c r="B161" s="1"/>
      <c r="C161" s="1"/>
      <c r="D161" s="1"/>
      <c r="E161" s="1"/>
      <c r="F161" s="1"/>
      <c r="G161" s="1"/>
      <c r="H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</row>
    <row r="162" spans="1:189" s="14" customFormat="1" x14ac:dyDescent="0.25">
      <c r="A162" s="1"/>
      <c r="B162" s="1"/>
      <c r="C162" s="1"/>
      <c r="D162" s="1"/>
      <c r="E162" s="1"/>
      <c r="F162" s="1"/>
      <c r="G162" s="1"/>
      <c r="H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</row>
    <row r="163" spans="1:189" s="14" customFormat="1" x14ac:dyDescent="0.25">
      <c r="A163" s="1"/>
      <c r="B163" s="1"/>
      <c r="C163" s="1"/>
      <c r="D163" s="1"/>
      <c r="E163" s="1"/>
      <c r="F163" s="1"/>
      <c r="G163" s="1"/>
      <c r="H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</row>
    <row r="164" spans="1:189" s="14" customFormat="1" x14ac:dyDescent="0.25">
      <c r="A164" s="1"/>
      <c r="B164" s="1"/>
      <c r="C164" s="1"/>
      <c r="D164" s="1"/>
      <c r="E164" s="1"/>
      <c r="F164" s="1"/>
      <c r="G164" s="1"/>
      <c r="H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</row>
    <row r="165" spans="1:189" s="14" customFormat="1" x14ac:dyDescent="0.25">
      <c r="A165" s="1"/>
      <c r="B165" s="1"/>
      <c r="C165" s="1"/>
      <c r="D165" s="1"/>
      <c r="E165" s="1"/>
      <c r="F165" s="1"/>
      <c r="G165" s="1"/>
      <c r="H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</row>
    <row r="166" spans="1:189" s="14" customFormat="1" x14ac:dyDescent="0.25">
      <c r="A166" s="1"/>
      <c r="B166" s="1"/>
      <c r="C166" s="1"/>
      <c r="D166" s="1"/>
      <c r="E166" s="1"/>
      <c r="F166" s="1"/>
      <c r="G166" s="1"/>
      <c r="H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</row>
    <row r="167" spans="1:189" s="14" customFormat="1" x14ac:dyDescent="0.25">
      <c r="A167" s="1"/>
      <c r="B167" s="1"/>
      <c r="C167" s="1"/>
      <c r="D167" s="1"/>
      <c r="E167" s="1"/>
      <c r="F167" s="1"/>
      <c r="G167" s="1"/>
      <c r="H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</row>
    <row r="168" spans="1:189" s="14" customFormat="1" x14ac:dyDescent="0.25">
      <c r="A168" s="1"/>
      <c r="B168" s="1"/>
      <c r="C168" s="1"/>
      <c r="D168" s="1"/>
      <c r="E168" s="1"/>
      <c r="F168" s="1"/>
      <c r="G168" s="1"/>
      <c r="H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</row>
    <row r="169" spans="1:189" s="14" customFormat="1" x14ac:dyDescent="0.25">
      <c r="A169" s="1"/>
      <c r="B169" s="1"/>
      <c r="C169" s="1"/>
      <c r="D169" s="1"/>
      <c r="E169" s="1"/>
      <c r="F169" s="1"/>
      <c r="G169" s="1"/>
      <c r="H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</row>
    <row r="170" spans="1:189" s="14" customFormat="1" x14ac:dyDescent="0.25">
      <c r="A170" s="1"/>
      <c r="B170" s="1"/>
      <c r="C170" s="1"/>
      <c r="D170" s="1"/>
      <c r="E170" s="1"/>
      <c r="F170" s="1"/>
      <c r="G170" s="1"/>
      <c r="H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</row>
    <row r="171" spans="1:189" s="14" customFormat="1" x14ac:dyDescent="0.25">
      <c r="A171" s="1"/>
      <c r="B171" s="1"/>
      <c r="C171" s="1"/>
      <c r="D171" s="1"/>
      <c r="E171" s="1"/>
      <c r="F171" s="1"/>
      <c r="G171" s="1"/>
      <c r="H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</row>
    <row r="172" spans="1:189" s="14" customFormat="1" x14ac:dyDescent="0.25">
      <c r="A172" s="1"/>
      <c r="B172" s="1"/>
      <c r="C172" s="1"/>
      <c r="D172" s="1"/>
      <c r="E172" s="1"/>
      <c r="F172" s="1"/>
      <c r="G172" s="1"/>
      <c r="H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</row>
    <row r="173" spans="1:189" s="14" customFormat="1" x14ac:dyDescent="0.25">
      <c r="A173" s="1"/>
      <c r="B173" s="1"/>
      <c r="C173" s="1"/>
      <c r="D173" s="1"/>
      <c r="E173" s="1"/>
      <c r="F173" s="1"/>
      <c r="G173" s="1"/>
      <c r="H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</row>
    <row r="174" spans="1:189" s="14" customFormat="1" x14ac:dyDescent="0.25">
      <c r="A174" s="1"/>
      <c r="B174" s="1"/>
      <c r="C174" s="1"/>
      <c r="D174" s="1"/>
      <c r="E174" s="1"/>
      <c r="F174" s="1"/>
      <c r="G174" s="1"/>
      <c r="H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</row>
    <row r="175" spans="1:189" s="14" customFormat="1" x14ac:dyDescent="0.25">
      <c r="A175" s="1"/>
      <c r="B175" s="1"/>
      <c r="C175" s="1"/>
      <c r="D175" s="1"/>
      <c r="E175" s="1"/>
      <c r="F175" s="1"/>
      <c r="G175" s="1"/>
      <c r="H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</row>
    <row r="176" spans="1:189" s="14" customFormat="1" x14ac:dyDescent="0.25">
      <c r="A176" s="1"/>
      <c r="B176" s="1"/>
      <c r="C176" s="1"/>
      <c r="D176" s="1"/>
      <c r="E176" s="1"/>
      <c r="F176" s="1"/>
      <c r="G176" s="1"/>
      <c r="H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</row>
    <row r="177" spans="1:189" s="14" customFormat="1" x14ac:dyDescent="0.25">
      <c r="A177" s="1"/>
      <c r="B177" s="1"/>
      <c r="C177" s="1"/>
      <c r="D177" s="1"/>
      <c r="E177" s="1"/>
      <c r="F177" s="1"/>
      <c r="G177" s="1"/>
      <c r="H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</row>
    <row r="178" spans="1:189" s="14" customFormat="1" x14ac:dyDescent="0.25">
      <c r="A178" s="1"/>
      <c r="B178" s="1"/>
      <c r="C178" s="1"/>
      <c r="D178" s="1"/>
      <c r="E178" s="1"/>
      <c r="F178" s="1"/>
      <c r="G178" s="1"/>
      <c r="H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</row>
    <row r="179" spans="1:189" s="14" customFormat="1" x14ac:dyDescent="0.25">
      <c r="A179" s="1"/>
      <c r="B179" s="1"/>
      <c r="C179" s="1"/>
      <c r="D179" s="1"/>
      <c r="E179" s="1"/>
      <c r="F179" s="1"/>
      <c r="G179" s="1"/>
      <c r="H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</row>
    <row r="180" spans="1:189" s="14" customFormat="1" x14ac:dyDescent="0.25">
      <c r="A180" s="1"/>
      <c r="B180" s="1"/>
      <c r="C180" s="1"/>
      <c r="D180" s="1"/>
      <c r="E180" s="1"/>
      <c r="F180" s="1"/>
      <c r="G180" s="1"/>
      <c r="H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</row>
    <row r="181" spans="1:189" s="14" customFormat="1" x14ac:dyDescent="0.25">
      <c r="A181" s="1"/>
      <c r="B181" s="1"/>
      <c r="C181" s="1"/>
      <c r="D181" s="1"/>
      <c r="E181" s="1"/>
      <c r="F181" s="1"/>
      <c r="G181" s="1"/>
      <c r="H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</row>
    <row r="182" spans="1:189" s="14" customFormat="1" x14ac:dyDescent="0.25">
      <c r="A182" s="1"/>
      <c r="B182" s="1"/>
      <c r="C182" s="1"/>
      <c r="D182" s="1"/>
      <c r="E182" s="1"/>
      <c r="F182" s="1"/>
      <c r="G182" s="1"/>
      <c r="H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</row>
    <row r="183" spans="1:189" s="14" customFormat="1" x14ac:dyDescent="0.25">
      <c r="A183" s="1"/>
      <c r="B183" s="1"/>
      <c r="C183" s="1"/>
      <c r="D183" s="1"/>
      <c r="E183" s="1"/>
      <c r="F183" s="1"/>
      <c r="G183" s="1"/>
      <c r="H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</row>
    <row r="184" spans="1:189" s="14" customFormat="1" x14ac:dyDescent="0.25">
      <c r="A184" s="1"/>
      <c r="B184" s="1"/>
      <c r="C184" s="1"/>
      <c r="D184" s="1"/>
      <c r="E184" s="1"/>
      <c r="F184" s="1"/>
      <c r="G184" s="1"/>
      <c r="H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</row>
    <row r="185" spans="1:189" s="14" customFormat="1" x14ac:dyDescent="0.25">
      <c r="A185" s="1"/>
      <c r="B185" s="1"/>
      <c r="C185" s="1"/>
      <c r="D185" s="1"/>
      <c r="E185" s="1"/>
      <c r="F185" s="1"/>
      <c r="G185" s="1"/>
      <c r="H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</row>
    <row r="186" spans="1:189" s="14" customFormat="1" x14ac:dyDescent="0.25">
      <c r="A186" s="1"/>
      <c r="B186" s="1"/>
      <c r="C186" s="1"/>
      <c r="D186" s="1"/>
      <c r="E186" s="1"/>
      <c r="F186" s="1"/>
      <c r="G186" s="1"/>
      <c r="H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</row>
    <row r="187" spans="1:189" s="14" customFormat="1" x14ac:dyDescent="0.25">
      <c r="A187" s="1"/>
      <c r="B187" s="1"/>
      <c r="C187" s="1"/>
      <c r="D187" s="1"/>
      <c r="E187" s="1"/>
      <c r="F187" s="1"/>
      <c r="G187" s="1"/>
      <c r="H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</row>
    <row r="188" spans="1:189" s="14" customFormat="1" x14ac:dyDescent="0.25">
      <c r="A188" s="1"/>
      <c r="B188" s="1"/>
      <c r="C188" s="1"/>
      <c r="D188" s="1"/>
      <c r="E188" s="1"/>
      <c r="F188" s="1"/>
      <c r="G188" s="1"/>
      <c r="H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</row>
    <row r="189" spans="1:189" s="14" customFormat="1" x14ac:dyDescent="0.25">
      <c r="A189" s="1"/>
      <c r="B189" s="1"/>
      <c r="C189" s="1"/>
      <c r="D189" s="1"/>
      <c r="E189" s="1"/>
      <c r="F189" s="1"/>
      <c r="G189" s="1"/>
      <c r="H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</row>
    <row r="190" spans="1:189" s="14" customFormat="1" x14ac:dyDescent="0.25">
      <c r="A190" s="1"/>
      <c r="B190" s="1"/>
      <c r="C190" s="1"/>
      <c r="D190" s="1"/>
      <c r="E190" s="1"/>
      <c r="F190" s="1"/>
      <c r="G190" s="1"/>
      <c r="H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</row>
    <row r="191" spans="1:189" s="14" customFormat="1" x14ac:dyDescent="0.25">
      <c r="A191" s="1"/>
      <c r="B191" s="1"/>
      <c r="C191" s="1"/>
      <c r="D191" s="1"/>
      <c r="E191" s="1"/>
      <c r="F191" s="1"/>
      <c r="G191" s="1"/>
      <c r="H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</row>
    <row r="192" spans="1:189" s="14" customFormat="1" x14ac:dyDescent="0.25">
      <c r="A192" s="1"/>
      <c r="B192" s="1"/>
      <c r="C192" s="1"/>
      <c r="D192" s="1"/>
      <c r="E192" s="1"/>
      <c r="F192" s="1"/>
      <c r="G192" s="1"/>
      <c r="H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</row>
    <row r="193" spans="1:189" s="14" customFormat="1" x14ac:dyDescent="0.25">
      <c r="A193" s="1"/>
      <c r="B193" s="1"/>
      <c r="C193" s="1"/>
      <c r="D193" s="1"/>
      <c r="E193" s="1"/>
      <c r="F193" s="1"/>
      <c r="G193" s="1"/>
      <c r="H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</row>
    <row r="194" spans="1:189" s="14" customFormat="1" x14ac:dyDescent="0.25">
      <c r="A194" s="1"/>
      <c r="B194" s="1"/>
      <c r="C194" s="1"/>
      <c r="D194" s="1"/>
      <c r="E194" s="1"/>
      <c r="F194" s="1"/>
      <c r="G194" s="1"/>
      <c r="H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</row>
    <row r="195" spans="1:189" s="14" customFormat="1" x14ac:dyDescent="0.25">
      <c r="A195" s="1"/>
      <c r="B195" s="1"/>
      <c r="C195" s="1"/>
      <c r="D195" s="1"/>
      <c r="E195" s="1"/>
      <c r="F195" s="1"/>
      <c r="G195" s="1"/>
      <c r="H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</row>
    <row r="196" spans="1:189" s="14" customFormat="1" x14ac:dyDescent="0.25">
      <c r="A196" s="1"/>
      <c r="B196" s="1"/>
      <c r="C196" s="1"/>
      <c r="D196" s="1"/>
      <c r="E196" s="1"/>
      <c r="F196" s="1"/>
      <c r="G196" s="1"/>
      <c r="H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</row>
    <row r="197" spans="1:189" s="14" customFormat="1" x14ac:dyDescent="0.25">
      <c r="A197" s="1"/>
      <c r="B197" s="1"/>
      <c r="C197" s="1"/>
      <c r="D197" s="1"/>
      <c r="E197" s="1"/>
      <c r="F197" s="1"/>
      <c r="G197" s="1"/>
      <c r="H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</row>
    <row r="198" spans="1:189" s="14" customFormat="1" x14ac:dyDescent="0.25">
      <c r="A198" s="1"/>
      <c r="B198" s="1"/>
      <c r="C198" s="1"/>
      <c r="D198" s="1"/>
      <c r="E198" s="1"/>
      <c r="F198" s="1"/>
      <c r="G198" s="1"/>
      <c r="H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</row>
    <row r="199" spans="1:189" s="14" customFormat="1" x14ac:dyDescent="0.25">
      <c r="A199" s="1"/>
      <c r="B199" s="1"/>
      <c r="C199" s="1"/>
      <c r="D199" s="1"/>
      <c r="E199" s="1"/>
      <c r="F199" s="1"/>
      <c r="G199" s="1"/>
      <c r="H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</row>
    <row r="200" spans="1:189" s="14" customFormat="1" x14ac:dyDescent="0.25">
      <c r="A200" s="1"/>
      <c r="B200" s="1"/>
      <c r="C200" s="1"/>
      <c r="D200" s="1"/>
      <c r="E200" s="1"/>
      <c r="F200" s="1"/>
      <c r="G200" s="1"/>
      <c r="H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</row>
    <row r="201" spans="1:189" s="14" customFormat="1" x14ac:dyDescent="0.25">
      <c r="A201" s="1"/>
      <c r="B201" s="1"/>
      <c r="C201" s="1"/>
      <c r="D201" s="1"/>
      <c r="E201" s="1"/>
      <c r="F201" s="1"/>
      <c r="G201" s="1"/>
      <c r="H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</row>
    <row r="202" spans="1:189" s="14" customFormat="1" x14ac:dyDescent="0.25">
      <c r="A202" s="1"/>
      <c r="B202" s="1"/>
      <c r="C202" s="1"/>
      <c r="D202" s="1"/>
      <c r="E202" s="1"/>
      <c r="F202" s="1"/>
      <c r="G202" s="1"/>
      <c r="H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</row>
    <row r="203" spans="1:189" s="14" customFormat="1" x14ac:dyDescent="0.25">
      <c r="A203" s="1"/>
      <c r="B203" s="1"/>
      <c r="C203" s="1"/>
      <c r="D203" s="1"/>
      <c r="E203" s="1"/>
      <c r="F203" s="1"/>
      <c r="G203" s="1"/>
      <c r="H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</row>
    <row r="204" spans="1:189" s="14" customFormat="1" x14ac:dyDescent="0.25">
      <c r="A204" s="1"/>
      <c r="B204" s="1"/>
      <c r="C204" s="1"/>
      <c r="D204" s="1"/>
      <c r="E204" s="1"/>
      <c r="F204" s="1"/>
      <c r="G204" s="1"/>
      <c r="H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</row>
    <row r="205" spans="1:189" s="14" customFormat="1" x14ac:dyDescent="0.25">
      <c r="A205" s="1"/>
      <c r="B205" s="1"/>
      <c r="C205" s="1"/>
      <c r="D205" s="1"/>
      <c r="E205" s="1"/>
      <c r="F205" s="1"/>
      <c r="G205" s="1"/>
      <c r="H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</row>
    <row r="206" spans="1:189" s="14" customFormat="1" x14ac:dyDescent="0.25">
      <c r="A206" s="1"/>
      <c r="B206" s="1"/>
      <c r="C206" s="1"/>
      <c r="D206" s="1"/>
      <c r="E206" s="1"/>
      <c r="F206" s="1"/>
      <c r="G206" s="1"/>
      <c r="H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</row>
    <row r="207" spans="1:189" s="14" customFormat="1" x14ac:dyDescent="0.25">
      <c r="A207" s="1"/>
      <c r="B207" s="1"/>
      <c r="C207" s="1"/>
      <c r="D207" s="1"/>
      <c r="E207" s="1"/>
      <c r="F207" s="1"/>
      <c r="G207" s="1"/>
      <c r="H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</row>
    <row r="208" spans="1:189" s="14" customFormat="1" x14ac:dyDescent="0.25">
      <c r="A208" s="1"/>
      <c r="B208" s="1"/>
      <c r="C208" s="1"/>
      <c r="D208" s="1"/>
      <c r="E208" s="1"/>
      <c r="F208" s="1"/>
      <c r="G208" s="1"/>
      <c r="H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</row>
  </sheetData>
  <sheetProtection selectLockedCells="1"/>
  <mergeCells count="12">
    <mergeCell ref="B37:H37"/>
    <mergeCell ref="E14:H14"/>
    <mergeCell ref="B4:G6"/>
    <mergeCell ref="B16:H16"/>
    <mergeCell ref="B17:B19"/>
    <mergeCell ref="C17:D18"/>
    <mergeCell ref="E17:H17"/>
    <mergeCell ref="E18:F18"/>
    <mergeCell ref="G18:H18"/>
    <mergeCell ref="B12:B13"/>
    <mergeCell ref="B14:B15"/>
    <mergeCell ref="E15:H15"/>
  </mergeCells>
  <conditionalFormatting sqref="D21:D36 F24 H24 F27 H27">
    <cfRule type="cellIs" dxfId="2" priority="7" stopIfTrue="1" operator="equal">
      <formula>0</formula>
    </cfRule>
  </conditionalFormatting>
  <conditionalFormatting sqref="F24 H24 F27 H27 D21:D36">
    <cfRule type="top10" dxfId="1" priority="8" stopIfTrue="1" bottom="1" rank="1"/>
    <cfRule type="top10" dxfId="0" priority="9" stopIfTrue="1" rank="1"/>
  </conditionalFormatting>
  <pageMargins left="0.78740157499999996" right="0.78740157499999996" top="0.984251969" bottom="0.984251969" header="0.4921259845" footer="0.4921259845"/>
  <pageSetup paperSize="9" scale="59" orientation="portrait" r:id="rId1"/>
  <headerFooter alignWithMargins="0"/>
  <ignoredErrors>
    <ignoredError sqref="D27 D24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89F2D4-2E84-4E67-A097-8CBF37314F1D}">
          <x14:formula1>
            <xm:f>Liste!$A$1:$A$2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EF37-BB5A-444D-953D-E1B45EDFFCCB}">
  <sheetPr codeName="Tabelle2">
    <tabColor rgb="FF92D050"/>
  </sheetPr>
  <dimension ref="A1:A2"/>
  <sheetViews>
    <sheetView workbookViewId="0">
      <selection activeCell="A3" sqref="A3"/>
    </sheetView>
  </sheetViews>
  <sheetFormatPr baseColWidth="10" defaultRowHeight="13.2" x14ac:dyDescent="0.25"/>
  <sheetData>
    <row r="1" spans="1:1" x14ac:dyDescent="0.25">
      <c r="A1" s="50" t="s">
        <v>42</v>
      </c>
    </row>
    <row r="2" spans="1:1" x14ac:dyDescent="0.25">
      <c r="A2" s="50" t="s">
        <v>44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AA60-B0EA-448A-BE81-14EA22218736}">
  <sheetPr codeName="Tabelle3"/>
  <dimension ref="A1:K252"/>
  <sheetViews>
    <sheetView workbookViewId="0">
      <selection activeCell="B20" sqref="B20"/>
    </sheetView>
  </sheetViews>
  <sheetFormatPr baseColWidth="10" defaultRowHeight="13.2" x14ac:dyDescent="0.25"/>
  <cols>
    <col min="1" max="2" width="22.88671875" customWidth="1"/>
    <col min="3" max="3" width="18.44140625" customWidth="1"/>
    <col min="4" max="11" width="18.109375" customWidth="1"/>
  </cols>
  <sheetData>
    <row r="1" spans="1:11" ht="47.25" customHeight="1" x14ac:dyDescent="0.25">
      <c r="A1" s="2"/>
      <c r="B1" s="3" t="s">
        <v>38</v>
      </c>
      <c r="C1" s="3" t="s">
        <v>38</v>
      </c>
      <c r="D1" s="3" t="s">
        <v>38</v>
      </c>
      <c r="E1" s="3" t="s">
        <v>38</v>
      </c>
      <c r="F1" s="3" t="s">
        <v>38</v>
      </c>
      <c r="G1" s="3" t="s">
        <v>38</v>
      </c>
      <c r="H1" s="3" t="s">
        <v>38</v>
      </c>
      <c r="I1" s="3" t="s">
        <v>38</v>
      </c>
      <c r="J1" s="3" t="s">
        <v>38</v>
      </c>
      <c r="K1" s="3" t="s">
        <v>38</v>
      </c>
    </row>
    <row r="2" spans="1:11" ht="19.5" customHeight="1" x14ac:dyDescent="0.25">
      <c r="A2" s="2" t="s">
        <v>36</v>
      </c>
      <c r="B2" s="3">
        <v>2026</v>
      </c>
      <c r="C2" s="3">
        <v>2025</v>
      </c>
      <c r="D2" s="3">
        <v>2024</v>
      </c>
      <c r="E2" s="3">
        <v>2023</v>
      </c>
      <c r="F2" s="3">
        <v>2022</v>
      </c>
      <c r="G2" s="3">
        <v>2021</v>
      </c>
      <c r="H2" s="3">
        <v>2020</v>
      </c>
      <c r="I2" s="3">
        <v>2019</v>
      </c>
      <c r="J2" s="3">
        <v>2018</v>
      </c>
      <c r="K2" s="3">
        <v>2017</v>
      </c>
    </row>
    <row r="3" spans="1:11" ht="15.6" x14ac:dyDescent="0.25">
      <c r="A3" s="4" t="s">
        <v>2</v>
      </c>
      <c r="B3" s="39">
        <v>670</v>
      </c>
      <c r="C3" s="39">
        <v>670</v>
      </c>
      <c r="D3" s="39">
        <v>494</v>
      </c>
      <c r="E3" s="39">
        <v>494</v>
      </c>
      <c r="F3" s="39">
        <v>494</v>
      </c>
      <c r="G3" s="39">
        <v>494</v>
      </c>
      <c r="H3" s="39">
        <v>494</v>
      </c>
      <c r="I3" s="68">
        <v>494</v>
      </c>
      <c r="J3" s="39">
        <v>429</v>
      </c>
      <c r="K3" s="39">
        <v>429</v>
      </c>
    </row>
    <row r="4" spans="1:11" ht="15.6" x14ac:dyDescent="0.25">
      <c r="A4" s="4" t="s">
        <v>3</v>
      </c>
      <c r="B4" s="39">
        <v>620</v>
      </c>
      <c r="C4" s="39">
        <v>620</v>
      </c>
      <c r="D4" s="39">
        <v>620</v>
      </c>
      <c r="E4" s="39">
        <v>620</v>
      </c>
      <c r="F4" s="39">
        <v>620</v>
      </c>
      <c r="G4" s="39">
        <v>620</v>
      </c>
      <c r="H4" s="39">
        <v>620</v>
      </c>
      <c r="I4" s="39">
        <v>620</v>
      </c>
      <c r="J4" s="39">
        <v>620</v>
      </c>
      <c r="K4" s="39">
        <v>620</v>
      </c>
    </row>
    <row r="5" spans="1:11" ht="15.6" x14ac:dyDescent="0.25">
      <c r="A5" s="4" t="s">
        <v>4</v>
      </c>
      <c r="B5" s="39">
        <v>886</v>
      </c>
      <c r="C5" s="39">
        <v>886</v>
      </c>
      <c r="D5" s="39">
        <v>550</v>
      </c>
      <c r="E5" s="39">
        <v>550</v>
      </c>
      <c r="F5" s="39">
        <v>520</v>
      </c>
      <c r="G5" s="39">
        <v>520</v>
      </c>
      <c r="H5" s="39">
        <v>520</v>
      </c>
      <c r="I5" s="39">
        <v>520</v>
      </c>
      <c r="J5" s="39">
        <v>500</v>
      </c>
      <c r="K5" s="39">
        <v>500</v>
      </c>
    </row>
    <row r="6" spans="1:11" ht="15.6" x14ac:dyDescent="0.25">
      <c r="A6" s="4" t="s">
        <v>31</v>
      </c>
      <c r="B6" s="39">
        <v>840</v>
      </c>
      <c r="C6" s="39">
        <v>840</v>
      </c>
      <c r="D6" s="39">
        <v>620</v>
      </c>
      <c r="E6" s="39">
        <v>620</v>
      </c>
      <c r="F6" s="39">
        <v>620</v>
      </c>
      <c r="G6" s="39">
        <v>620</v>
      </c>
      <c r="H6" s="39">
        <v>620</v>
      </c>
      <c r="I6" s="39">
        <v>620</v>
      </c>
      <c r="J6" s="39">
        <v>620</v>
      </c>
      <c r="K6" s="39">
        <v>620</v>
      </c>
    </row>
    <row r="7" spans="1:11" ht="15.6" x14ac:dyDescent="0.25">
      <c r="A7" s="4" t="s">
        <v>5</v>
      </c>
      <c r="B7" s="39">
        <v>685</v>
      </c>
      <c r="C7" s="39">
        <v>685</v>
      </c>
      <c r="D7" s="39">
        <v>540</v>
      </c>
      <c r="E7" s="39">
        <v>540</v>
      </c>
      <c r="F7" s="39">
        <v>540</v>
      </c>
      <c r="G7" s="39">
        <v>540</v>
      </c>
      <c r="H7" s="39">
        <v>540</v>
      </c>
      <c r="I7" s="39">
        <v>540</v>
      </c>
      <c r="J7" s="39">
        <v>550</v>
      </c>
      <c r="K7" s="39">
        <v>550</v>
      </c>
    </row>
    <row r="8" spans="1:11" ht="15.6" x14ac:dyDescent="0.25">
      <c r="A8" s="4" t="s">
        <v>6</v>
      </c>
      <c r="B8" s="39">
        <v>794</v>
      </c>
      <c r="C8" s="39">
        <v>794</v>
      </c>
      <c r="D8" s="39">
        <v>508</v>
      </c>
      <c r="E8" s="39">
        <v>508</v>
      </c>
      <c r="F8" s="39">
        <v>508</v>
      </c>
      <c r="G8" s="39">
        <v>508</v>
      </c>
      <c r="H8" s="39">
        <v>508</v>
      </c>
      <c r="I8" s="39">
        <v>508</v>
      </c>
      <c r="J8" s="39">
        <v>494</v>
      </c>
      <c r="K8" s="39">
        <v>494</v>
      </c>
    </row>
    <row r="9" spans="1:11" ht="15.6" x14ac:dyDescent="0.25">
      <c r="A9" s="4" t="s">
        <v>13</v>
      </c>
      <c r="B9" s="39">
        <v>744</v>
      </c>
      <c r="C9" s="39">
        <v>744</v>
      </c>
      <c r="D9" s="39">
        <v>535</v>
      </c>
      <c r="E9" s="39">
        <v>535</v>
      </c>
      <c r="F9" s="39">
        <v>485</v>
      </c>
      <c r="G9" s="39">
        <v>485</v>
      </c>
      <c r="H9" s="39">
        <v>485</v>
      </c>
      <c r="I9" s="39">
        <v>485</v>
      </c>
      <c r="J9" s="39">
        <v>495</v>
      </c>
      <c r="K9" s="39">
        <v>495</v>
      </c>
    </row>
    <row r="10" spans="1:11" ht="15.6" x14ac:dyDescent="0.25">
      <c r="A10" s="9" t="s">
        <v>14</v>
      </c>
      <c r="B10" s="39">
        <v>970</v>
      </c>
      <c r="C10" s="39">
        <v>970</v>
      </c>
      <c r="D10" s="39">
        <v>580</v>
      </c>
      <c r="E10" s="39">
        <v>580</v>
      </c>
      <c r="F10" s="39">
        <v>580</v>
      </c>
      <c r="G10" s="39">
        <v>580</v>
      </c>
      <c r="H10" s="39">
        <v>580</v>
      </c>
      <c r="I10" s="39">
        <v>580</v>
      </c>
      <c r="J10" s="39">
        <v>580</v>
      </c>
      <c r="K10" s="39">
        <v>580</v>
      </c>
    </row>
    <row r="11" spans="1:11" ht="15.6" x14ac:dyDescent="0.25">
      <c r="A11" s="4" t="s">
        <v>0</v>
      </c>
      <c r="B11" s="39">
        <v>828</v>
      </c>
      <c r="C11" s="39">
        <v>828</v>
      </c>
      <c r="D11" s="39">
        <v>547</v>
      </c>
      <c r="E11" s="68">
        <v>547</v>
      </c>
      <c r="F11" s="39">
        <v>511</v>
      </c>
      <c r="G11" s="39">
        <v>511</v>
      </c>
      <c r="H11" s="39">
        <v>511</v>
      </c>
      <c r="I11" s="39">
        <v>511</v>
      </c>
      <c r="J11" s="39">
        <v>491</v>
      </c>
      <c r="K11" s="39">
        <v>471</v>
      </c>
    </row>
    <row r="12" spans="1:11" ht="15.6" x14ac:dyDescent="0.25">
      <c r="A12" s="4" t="s">
        <v>7</v>
      </c>
      <c r="B12" s="39">
        <v>650</v>
      </c>
      <c r="C12" s="39">
        <v>650</v>
      </c>
      <c r="D12" s="39">
        <v>529</v>
      </c>
      <c r="E12" s="39">
        <v>529</v>
      </c>
      <c r="F12" s="68">
        <v>529</v>
      </c>
      <c r="G12" s="39">
        <v>443</v>
      </c>
      <c r="H12" s="39">
        <v>443</v>
      </c>
      <c r="I12" s="39">
        <v>443</v>
      </c>
      <c r="J12" s="39">
        <v>429</v>
      </c>
      <c r="K12" s="39">
        <v>429</v>
      </c>
    </row>
    <row r="13" spans="1:11" ht="15.6" x14ac:dyDescent="0.25">
      <c r="A13" s="4" t="s">
        <v>8</v>
      </c>
      <c r="B13" s="39">
        <v>699</v>
      </c>
      <c r="C13" s="39">
        <v>699</v>
      </c>
      <c r="D13" s="39">
        <v>525</v>
      </c>
      <c r="E13" s="39">
        <v>480</v>
      </c>
      <c r="F13" s="39">
        <v>480</v>
      </c>
      <c r="G13" s="39">
        <v>480</v>
      </c>
      <c r="H13" s="39">
        <v>480</v>
      </c>
      <c r="I13" s="39">
        <v>480</v>
      </c>
      <c r="J13" s="39">
        <v>480</v>
      </c>
      <c r="K13" s="39">
        <v>480</v>
      </c>
    </row>
    <row r="14" spans="1:11" ht="15.6" x14ac:dyDescent="0.25">
      <c r="A14" s="4" t="s">
        <v>9</v>
      </c>
      <c r="B14" s="39">
        <v>730</v>
      </c>
      <c r="C14" s="39">
        <v>730</v>
      </c>
      <c r="D14" s="39">
        <v>560</v>
      </c>
      <c r="E14" s="39">
        <v>560</v>
      </c>
      <c r="F14" s="39">
        <v>560</v>
      </c>
      <c r="G14" s="39">
        <v>560</v>
      </c>
      <c r="H14" s="39">
        <v>560</v>
      </c>
      <c r="I14" s="39">
        <v>560</v>
      </c>
      <c r="J14" s="39">
        <v>560</v>
      </c>
      <c r="K14" s="39">
        <v>560</v>
      </c>
    </row>
    <row r="15" spans="1:11" ht="15.6" x14ac:dyDescent="0.25">
      <c r="A15" s="4" t="s">
        <v>10</v>
      </c>
      <c r="B15" s="39">
        <v>893</v>
      </c>
      <c r="C15" s="39">
        <v>893</v>
      </c>
      <c r="D15" s="39">
        <v>557</v>
      </c>
      <c r="E15" s="39">
        <v>485</v>
      </c>
      <c r="F15" s="39">
        <v>485</v>
      </c>
      <c r="G15" s="39">
        <v>485</v>
      </c>
      <c r="H15" s="39">
        <v>485</v>
      </c>
      <c r="I15" s="39">
        <v>485</v>
      </c>
      <c r="J15" s="39">
        <v>485</v>
      </c>
      <c r="K15" s="39">
        <v>485</v>
      </c>
    </row>
    <row r="16" spans="1:11" ht="15.6" x14ac:dyDescent="0.25">
      <c r="A16" s="4" t="s">
        <v>11</v>
      </c>
      <c r="B16" s="39">
        <v>652</v>
      </c>
      <c r="C16" s="39">
        <v>652</v>
      </c>
      <c r="D16" s="39">
        <v>545</v>
      </c>
      <c r="E16" s="39">
        <v>545</v>
      </c>
      <c r="F16" s="39">
        <v>545</v>
      </c>
      <c r="G16" s="39">
        <v>545</v>
      </c>
      <c r="H16" s="39">
        <v>545</v>
      </c>
      <c r="I16" s="39">
        <v>545</v>
      </c>
      <c r="J16" s="39">
        <v>515</v>
      </c>
      <c r="K16" s="39">
        <v>515</v>
      </c>
    </row>
    <row r="17" spans="1:11" ht="15.6" x14ac:dyDescent="0.25">
      <c r="A17" s="5" t="s">
        <v>1</v>
      </c>
      <c r="B17" s="39">
        <v>955</v>
      </c>
      <c r="C17" s="39">
        <v>955</v>
      </c>
      <c r="D17" s="40">
        <v>580</v>
      </c>
      <c r="E17" s="40">
        <v>580</v>
      </c>
      <c r="F17" s="40">
        <v>580</v>
      </c>
      <c r="G17" s="40">
        <v>580</v>
      </c>
      <c r="H17" s="40">
        <v>580</v>
      </c>
      <c r="I17" s="40">
        <v>580</v>
      </c>
      <c r="J17" s="40">
        <v>580</v>
      </c>
      <c r="K17" s="40">
        <v>565</v>
      </c>
    </row>
    <row r="18" spans="1:11" ht="15.6" x14ac:dyDescent="0.25">
      <c r="A18" s="4" t="s">
        <v>12</v>
      </c>
      <c r="B18" s="39">
        <v>694</v>
      </c>
      <c r="C18" s="39">
        <v>694</v>
      </c>
      <c r="D18" s="69">
        <v>550</v>
      </c>
      <c r="E18" s="40">
        <v>491</v>
      </c>
      <c r="F18" s="40">
        <v>491</v>
      </c>
      <c r="G18" s="40">
        <v>491</v>
      </c>
      <c r="H18" s="40">
        <v>491</v>
      </c>
      <c r="I18" s="40">
        <v>491</v>
      </c>
      <c r="J18" s="69">
        <v>491</v>
      </c>
      <c r="K18" s="40">
        <v>476</v>
      </c>
    </row>
    <row r="19" spans="1:11" ht="15.6" x14ac:dyDescent="0.25">
      <c r="A19" s="7"/>
      <c r="B19" s="41"/>
      <c r="C19" s="41"/>
    </row>
    <row r="20" spans="1:11" ht="15.6" x14ac:dyDescent="0.25">
      <c r="A20" s="7"/>
      <c r="B20" s="7"/>
      <c r="C20" s="41"/>
    </row>
    <row r="21" spans="1:11" ht="15.6" x14ac:dyDescent="0.25">
      <c r="A21" s="7"/>
      <c r="B21" s="7"/>
      <c r="C21" s="106" t="s">
        <v>37</v>
      </c>
      <c r="D21" s="107"/>
      <c r="E21" s="107"/>
      <c r="F21" s="107"/>
      <c r="G21" s="107"/>
      <c r="H21" s="107"/>
      <c r="I21" s="107"/>
      <c r="J21" s="107"/>
      <c r="K21" s="107"/>
    </row>
    <row r="22" spans="1:11" ht="17.25" customHeight="1" x14ac:dyDescent="0.25">
      <c r="A22" s="41"/>
      <c r="B22" s="72">
        <v>2026</v>
      </c>
      <c r="C22" s="3">
        <v>2025</v>
      </c>
      <c r="D22" s="3">
        <v>2024</v>
      </c>
      <c r="E22" s="3">
        <v>2023</v>
      </c>
      <c r="F22" s="3">
        <v>2022</v>
      </c>
      <c r="G22" s="3">
        <v>2021</v>
      </c>
      <c r="H22" s="3">
        <v>2020</v>
      </c>
      <c r="I22" s="3">
        <v>2019</v>
      </c>
      <c r="J22" s="3">
        <v>2018</v>
      </c>
      <c r="K22" s="3">
        <v>2017</v>
      </c>
    </row>
    <row r="23" spans="1:11" ht="15.6" x14ac:dyDescent="0.25">
      <c r="A23" s="4" t="s">
        <v>2</v>
      </c>
      <c r="B23" s="77">
        <f>'Berechnungstool 2026'!$C$12*'Datenbasis 2026'!B3/100</f>
        <v>0</v>
      </c>
      <c r="C23" s="74">
        <f>'Berechnungstool 2026'!$C$12*'Datenbasis 2026'!C3/100</f>
        <v>0</v>
      </c>
      <c r="D23" s="67">
        <f>'Berechnungstool 2026'!$C$14*'Datenbasis 2026'!D3/100</f>
        <v>0</v>
      </c>
      <c r="E23" s="67">
        <f>'Berechnungstool 2026'!$C$14*'Datenbasis 2026'!E3/100</f>
        <v>0</v>
      </c>
      <c r="F23" s="67">
        <f>'Berechnungstool 2026'!$C$14*'Datenbasis 2026'!F3/100</f>
        <v>0</v>
      </c>
      <c r="G23" s="67">
        <f>'Berechnungstool 2026'!$C$14*'Datenbasis 2026'!G3/100</f>
        <v>0</v>
      </c>
      <c r="H23" s="67">
        <f>'Berechnungstool 2026'!$C$14*'Datenbasis 2026'!H3/100</f>
        <v>0</v>
      </c>
      <c r="I23" s="67">
        <f>'Berechnungstool 2026'!$C$14*'Datenbasis 2026'!I3/100</f>
        <v>0</v>
      </c>
      <c r="J23" s="67">
        <f>'Berechnungstool 2026'!$C$14*'Datenbasis 2026'!J3/100</f>
        <v>0</v>
      </c>
      <c r="K23" s="67">
        <f>'Berechnungstool 2026'!$C$14*'Datenbasis 2026'!K3/100</f>
        <v>0</v>
      </c>
    </row>
    <row r="24" spans="1:11" ht="15.6" x14ac:dyDescent="0.25">
      <c r="A24" s="4" t="s">
        <v>3</v>
      </c>
      <c r="B24" s="77">
        <f>'Berechnungstool 2026'!$C$12*'Datenbasis 2026'!B4/100</f>
        <v>0</v>
      </c>
      <c r="C24" s="74">
        <f>'Berechnungstool 2026'!$C$12*'Datenbasis 2026'!C4/100</f>
        <v>0</v>
      </c>
      <c r="D24" s="67">
        <f>'Berechnungstool 2026'!$C$14*'Datenbasis 2026'!D4/100</f>
        <v>0</v>
      </c>
      <c r="E24" s="67">
        <f>'Berechnungstool 2026'!$C$14*'Datenbasis 2026'!E4/100</f>
        <v>0</v>
      </c>
      <c r="F24" s="67">
        <f>'Berechnungstool 2026'!$C$14*'Datenbasis 2026'!F4/100</f>
        <v>0</v>
      </c>
      <c r="G24" s="67">
        <f>'Berechnungstool 2026'!$C$14*'Datenbasis 2026'!G4/100</f>
        <v>0</v>
      </c>
      <c r="H24" s="67">
        <f>'Berechnungstool 2026'!$C$14*'Datenbasis 2026'!H4/100</f>
        <v>0</v>
      </c>
      <c r="I24" s="67">
        <f>'Berechnungstool 2026'!$C$14*'Datenbasis 2026'!I4/100</f>
        <v>0</v>
      </c>
      <c r="J24" s="67">
        <f>'Berechnungstool 2026'!$C$14*'Datenbasis 2026'!J4/100</f>
        <v>0</v>
      </c>
      <c r="K24" s="67">
        <f>'Berechnungstool 2026'!$C$14*'Datenbasis 2026'!K4/100</f>
        <v>0</v>
      </c>
    </row>
    <row r="25" spans="1:11" ht="15.6" x14ac:dyDescent="0.25">
      <c r="A25" s="4" t="s">
        <v>4</v>
      </c>
      <c r="B25" s="77">
        <f>'Berechnungstool 2026'!$C$12*'Datenbasis 2026'!B5/100</f>
        <v>0</v>
      </c>
      <c r="C25" s="74">
        <f>'Berechnungstool 2026'!$C$12*'Datenbasis 2026'!C5/100</f>
        <v>0</v>
      </c>
      <c r="D25" s="67">
        <f>'Berechnungstool 2026'!$C$14*'Datenbasis 2026'!D5/100</f>
        <v>0</v>
      </c>
      <c r="E25" s="67">
        <f>'Berechnungstool 2026'!$C$14*'Datenbasis 2026'!E5/100</f>
        <v>0</v>
      </c>
      <c r="F25" s="67">
        <f>'Berechnungstool 2026'!$C$14*'Datenbasis 2026'!F5/100</f>
        <v>0</v>
      </c>
      <c r="G25" s="67">
        <f>'Berechnungstool 2026'!$C$14*'Datenbasis 2026'!G5/100</f>
        <v>0</v>
      </c>
      <c r="H25" s="67">
        <f>'Berechnungstool 2026'!$C$14*'Datenbasis 2026'!H5/100</f>
        <v>0</v>
      </c>
      <c r="I25" s="67">
        <f>'Berechnungstool 2026'!$C$14*'Datenbasis 2026'!I5/100</f>
        <v>0</v>
      </c>
      <c r="J25" s="67">
        <f>'Berechnungstool 2026'!$C$14*'Datenbasis 2026'!J5/100</f>
        <v>0</v>
      </c>
      <c r="K25" s="67">
        <f>'Berechnungstool 2026'!$C$14*'Datenbasis 2026'!K5/100</f>
        <v>0</v>
      </c>
    </row>
    <row r="26" spans="1:11" ht="15.6" x14ac:dyDescent="0.25">
      <c r="A26" s="4" t="s">
        <v>31</v>
      </c>
      <c r="B26" s="77">
        <f>IF('Berechnungstool 2026'!$E$12="nein",'Berechnungstool 2026'!$E24*'Berechnungstool 2026'!$C$12/100,IF('Berechnungstool 2026'!$E$12="ja",'Berechnungstool 2026'!$G24*'Berechnungstool 2026'!$C$12/100))</f>
        <v>0</v>
      </c>
      <c r="C26" s="74">
        <f>IF('Berechnungstool 2026'!$E$12="nein",'Berechnungstool 2026'!$E24*'Berechnungstool 2026'!$C$12/100,IF('Berechnungstool 2026'!$E$12="ja",'Berechnungstool 2026'!$G24*'Berechnungstool 2026'!$C$12/100))</f>
        <v>0</v>
      </c>
      <c r="D26" s="67">
        <f>'Berechnungstool 2026'!$C$14*'Datenbasis 2026'!D6/100</f>
        <v>0</v>
      </c>
      <c r="E26" s="67">
        <f>'Berechnungstool 2026'!$C$14*'Datenbasis 2026'!E6/100</f>
        <v>0</v>
      </c>
      <c r="F26" s="67">
        <f>'Berechnungstool 2026'!$C$14*'Datenbasis 2026'!F6/100</f>
        <v>0</v>
      </c>
      <c r="G26" s="67">
        <f>'Berechnungstool 2026'!$C$14*'Datenbasis 2026'!G6/100</f>
        <v>0</v>
      </c>
      <c r="H26" s="67">
        <f>'Berechnungstool 2026'!$C$14*'Datenbasis 2026'!H6/100</f>
        <v>0</v>
      </c>
      <c r="I26" s="67">
        <f>'Berechnungstool 2026'!$C$14*'Datenbasis 2026'!I6/100</f>
        <v>0</v>
      </c>
      <c r="J26" s="67">
        <f>'Berechnungstool 2026'!$C$14*'Datenbasis 2026'!J6/100</f>
        <v>0</v>
      </c>
      <c r="K26" s="67">
        <f>'Berechnungstool 2026'!$C$14*'Datenbasis 2026'!K6/100</f>
        <v>0</v>
      </c>
    </row>
    <row r="27" spans="1:11" ht="15.6" x14ac:dyDescent="0.25">
      <c r="A27" s="4" t="s">
        <v>5</v>
      </c>
      <c r="B27" s="77">
        <f>'Berechnungstool 2026'!$C$12*'Datenbasis 2026'!B7/100</f>
        <v>0</v>
      </c>
      <c r="C27" s="74">
        <f>'Berechnungstool 2026'!$C$12*'Datenbasis 2026'!C7/100</f>
        <v>0</v>
      </c>
      <c r="D27" s="67">
        <f>'Berechnungstool 2026'!$C$14*'Datenbasis 2026'!D7/100</f>
        <v>0</v>
      </c>
      <c r="E27" s="67">
        <f>'Berechnungstool 2026'!$C$14*'Datenbasis 2026'!E7/100</f>
        <v>0</v>
      </c>
      <c r="F27" s="67">
        <f>'Berechnungstool 2026'!$C$14*'Datenbasis 2026'!F7/100</f>
        <v>0</v>
      </c>
      <c r="G27" s="67">
        <f>'Berechnungstool 2026'!$C$14*'Datenbasis 2026'!G7/100</f>
        <v>0</v>
      </c>
      <c r="H27" s="67">
        <f>'Berechnungstool 2026'!$C$14*'Datenbasis 2026'!H7/100</f>
        <v>0</v>
      </c>
      <c r="I27" s="67">
        <f>'Berechnungstool 2026'!$C$14*'Datenbasis 2026'!I7/100</f>
        <v>0</v>
      </c>
      <c r="J27" s="67">
        <f>'Berechnungstool 2026'!$C$14*'Datenbasis 2026'!J7/100</f>
        <v>0</v>
      </c>
      <c r="K27" s="67">
        <f>'Berechnungstool 2026'!$C$14*'Datenbasis 2026'!K7/100</f>
        <v>0</v>
      </c>
    </row>
    <row r="28" spans="1:11" ht="15.6" x14ac:dyDescent="0.25">
      <c r="A28" s="4" t="s">
        <v>6</v>
      </c>
      <c r="B28" s="77">
        <f>'Berechnungstool 2026'!$C$12*'Datenbasis 2026'!B8/100</f>
        <v>0</v>
      </c>
      <c r="C28" s="74">
        <f>'Berechnungstool 2026'!$C$12*'Datenbasis 2026'!C8/100</f>
        <v>0</v>
      </c>
      <c r="D28" s="67">
        <f>'Berechnungstool 2026'!$C$14*'Datenbasis 2026'!D8/100</f>
        <v>0</v>
      </c>
      <c r="E28" s="67">
        <f>'Berechnungstool 2026'!$C$14*'Datenbasis 2026'!E8/100</f>
        <v>0</v>
      </c>
      <c r="F28" s="67">
        <f>'Berechnungstool 2026'!$C$14*'Datenbasis 2026'!F8/100</f>
        <v>0</v>
      </c>
      <c r="G28" s="67">
        <f>'Berechnungstool 2026'!$C$14*'Datenbasis 2026'!G8/100</f>
        <v>0</v>
      </c>
      <c r="H28" s="67">
        <f>'Berechnungstool 2026'!$C$14*'Datenbasis 2026'!H8/100</f>
        <v>0</v>
      </c>
      <c r="I28" s="67">
        <f>'Berechnungstool 2026'!$C$14*'Datenbasis 2026'!I8/100</f>
        <v>0</v>
      </c>
      <c r="J28" s="67">
        <f>'Berechnungstool 2026'!$C$14*'Datenbasis 2026'!J8/100</f>
        <v>0</v>
      </c>
      <c r="K28" s="67">
        <f>'Berechnungstool 2026'!$C$14*'Datenbasis 2026'!K8/100</f>
        <v>0</v>
      </c>
    </row>
    <row r="29" spans="1:11" ht="15.6" x14ac:dyDescent="0.25">
      <c r="A29" s="4" t="s">
        <v>13</v>
      </c>
      <c r="B29" s="77">
        <f>'Berechnungstool 2026'!$C$12*'Datenbasis 2026'!B9/100</f>
        <v>0</v>
      </c>
      <c r="C29" s="74">
        <f>IF('Berechnungstool 2026'!$E$12="nein",'Berechnungstool 2026'!$E27*'Berechnungstool 2026'!$C$12/100,IF('Berechnungstool 2026'!$E$12="ja",'Berechnungstool 2026'!$G27*'Berechnungstool 2026'!$C$12/100))</f>
        <v>0</v>
      </c>
      <c r="D29" s="67">
        <f>'Berechnungstool 2026'!$C$14*'Datenbasis 2026'!D9/100</f>
        <v>0</v>
      </c>
      <c r="E29" s="67">
        <f>'Berechnungstool 2026'!$C$14*'Datenbasis 2026'!E9/100</f>
        <v>0</v>
      </c>
      <c r="F29" s="67">
        <f>'Berechnungstool 2026'!$C$14*'Datenbasis 2026'!F9/100</f>
        <v>0</v>
      </c>
      <c r="G29" s="67">
        <f>'Berechnungstool 2026'!$C$14*'Datenbasis 2026'!G9/100</f>
        <v>0</v>
      </c>
      <c r="H29" s="67">
        <f>'Berechnungstool 2026'!$C$14*'Datenbasis 2026'!H9/100</f>
        <v>0</v>
      </c>
      <c r="I29" s="67">
        <f>'Berechnungstool 2026'!$C$14*'Datenbasis 2026'!I9/100</f>
        <v>0</v>
      </c>
      <c r="J29" s="67">
        <f>'Berechnungstool 2026'!$C$14*'Datenbasis 2026'!J9/100</f>
        <v>0</v>
      </c>
      <c r="K29" s="67">
        <f>'Berechnungstool 2026'!$C$14*'Datenbasis 2026'!K9/100</f>
        <v>0</v>
      </c>
    </row>
    <row r="30" spans="1:11" ht="15.6" x14ac:dyDescent="0.25">
      <c r="A30" s="9" t="s">
        <v>14</v>
      </c>
      <c r="B30" s="78">
        <f>'Berechnungstool 2026'!$C$12*'Datenbasis 2026'!B10/100</f>
        <v>0</v>
      </c>
      <c r="C30" s="74">
        <f>'Berechnungstool 2026'!$C$12*'Datenbasis 2026'!C10/100</f>
        <v>0</v>
      </c>
      <c r="D30" s="67">
        <f>'Berechnungstool 2026'!$C$14*'Datenbasis 2026'!D10/100</f>
        <v>0</v>
      </c>
      <c r="E30" s="67">
        <f>'Berechnungstool 2026'!$C$14*'Datenbasis 2026'!E10/100</f>
        <v>0</v>
      </c>
      <c r="F30" s="67">
        <f>'Berechnungstool 2026'!$C$14*'Datenbasis 2026'!F10/100</f>
        <v>0</v>
      </c>
      <c r="G30" s="67">
        <f>'Berechnungstool 2026'!$C$14*'Datenbasis 2026'!G10/100</f>
        <v>0</v>
      </c>
      <c r="H30" s="67">
        <f>'Berechnungstool 2026'!$C$14*'Datenbasis 2026'!H10/100</f>
        <v>0</v>
      </c>
      <c r="I30" s="67">
        <f>'Berechnungstool 2026'!$C$14*'Datenbasis 2026'!I10/100</f>
        <v>0</v>
      </c>
      <c r="J30" s="67">
        <f>'Berechnungstool 2026'!$C$14*'Datenbasis 2026'!J10/100</f>
        <v>0</v>
      </c>
      <c r="K30" s="67">
        <f>'Berechnungstool 2026'!$C$14*'Datenbasis 2026'!K10/100</f>
        <v>0</v>
      </c>
    </row>
    <row r="31" spans="1:11" ht="15.6" x14ac:dyDescent="0.25">
      <c r="A31" s="4" t="s">
        <v>0</v>
      </c>
      <c r="B31" s="77">
        <f>'Berechnungstool 2026'!$C$12*'Datenbasis 2026'!B11/100</f>
        <v>0</v>
      </c>
      <c r="C31" s="74">
        <f>'Berechnungstool 2026'!$C$12*'Datenbasis 2026'!C11/100</f>
        <v>0</v>
      </c>
      <c r="D31" s="67">
        <f>'Berechnungstool 2026'!$C$14*'Datenbasis 2026'!D11/100</f>
        <v>0</v>
      </c>
      <c r="E31" s="67">
        <f>'Berechnungstool 2026'!$C$14*'Datenbasis 2026'!E11/100</f>
        <v>0</v>
      </c>
      <c r="F31" s="67">
        <f>'Berechnungstool 2026'!$C$14*'Datenbasis 2026'!F11/100</f>
        <v>0</v>
      </c>
      <c r="G31" s="67">
        <f>'Berechnungstool 2026'!$C$14*'Datenbasis 2026'!G11/100</f>
        <v>0</v>
      </c>
      <c r="H31" s="67">
        <f>'Berechnungstool 2026'!$C$14*'Datenbasis 2026'!H11/100</f>
        <v>0</v>
      </c>
      <c r="I31" s="67">
        <f>'Berechnungstool 2026'!$C$14*'Datenbasis 2026'!I11/100</f>
        <v>0</v>
      </c>
      <c r="J31" s="67">
        <f>'Berechnungstool 2026'!$C$14*'Datenbasis 2026'!J11/100</f>
        <v>0</v>
      </c>
      <c r="K31" s="67">
        <f>'Berechnungstool 2026'!$C$14*'Datenbasis 2026'!K11/100</f>
        <v>0</v>
      </c>
    </row>
    <row r="32" spans="1:11" ht="15.6" x14ac:dyDescent="0.25">
      <c r="A32" s="4" t="s">
        <v>7</v>
      </c>
      <c r="B32" s="77">
        <f>'Berechnungstool 2026'!$C$12*'Datenbasis 2026'!B12/100</f>
        <v>0</v>
      </c>
      <c r="C32" s="74">
        <f>'Berechnungstool 2026'!$C$12*'Datenbasis 2026'!C12/100</f>
        <v>0</v>
      </c>
      <c r="D32" s="67">
        <f>'Berechnungstool 2026'!$C$14*'Datenbasis 2026'!D12/100</f>
        <v>0</v>
      </c>
      <c r="E32" s="67">
        <f>'Berechnungstool 2026'!$C$14*'Datenbasis 2026'!E12/100</f>
        <v>0</v>
      </c>
      <c r="F32" s="67">
        <f>'Berechnungstool 2026'!$C$14*'Datenbasis 2026'!F12/100</f>
        <v>0</v>
      </c>
      <c r="G32" s="67">
        <f>'Berechnungstool 2026'!$C$14*'Datenbasis 2026'!G12/100</f>
        <v>0</v>
      </c>
      <c r="H32" s="67">
        <f>'Berechnungstool 2026'!$C$14*'Datenbasis 2026'!H12/100</f>
        <v>0</v>
      </c>
      <c r="I32" s="67">
        <f>'Berechnungstool 2026'!$C$14*'Datenbasis 2026'!I12/100</f>
        <v>0</v>
      </c>
      <c r="J32" s="67">
        <f>'Berechnungstool 2026'!$C$14*'Datenbasis 2026'!J12/100</f>
        <v>0</v>
      </c>
      <c r="K32" s="67">
        <f>'Berechnungstool 2026'!$C$14*'Datenbasis 2026'!K12/100</f>
        <v>0</v>
      </c>
    </row>
    <row r="33" spans="1:11" ht="15.6" x14ac:dyDescent="0.25">
      <c r="A33" s="4" t="s">
        <v>8</v>
      </c>
      <c r="B33" s="77">
        <f>'Berechnungstool 2026'!$C$12*'Datenbasis 2026'!B13/100</f>
        <v>0</v>
      </c>
      <c r="C33" s="74">
        <f>C23</f>
        <v>0</v>
      </c>
      <c r="D33" s="67">
        <f>'Berechnungstool 2026'!$C$14*'Datenbasis 2026'!D13/100</f>
        <v>0</v>
      </c>
      <c r="E33" s="67">
        <f>'Berechnungstool 2026'!$C$14*'Datenbasis 2026'!E13/100</f>
        <v>0</v>
      </c>
      <c r="F33" s="67">
        <f>'Berechnungstool 2026'!$C$14*'Datenbasis 2026'!F13/100</f>
        <v>0</v>
      </c>
      <c r="G33" s="67">
        <f>'Berechnungstool 2026'!$C$14*'Datenbasis 2026'!G13/100</f>
        <v>0</v>
      </c>
      <c r="H33" s="67">
        <f>'Berechnungstool 2026'!$C$14*'Datenbasis 2026'!H13/100</f>
        <v>0</v>
      </c>
      <c r="I33" s="67">
        <f>'Berechnungstool 2026'!$C$14*'Datenbasis 2026'!I13/100</f>
        <v>0</v>
      </c>
      <c r="J33" s="67">
        <f>'Berechnungstool 2026'!$C$14*'Datenbasis 2026'!J13/100</f>
        <v>0</v>
      </c>
      <c r="K33" s="67">
        <f>'Berechnungstool 2026'!$C$14*'Datenbasis 2026'!K13/100</f>
        <v>0</v>
      </c>
    </row>
    <row r="34" spans="1:11" ht="15.6" x14ac:dyDescent="0.25">
      <c r="A34" s="4" t="s">
        <v>9</v>
      </c>
      <c r="B34" s="77">
        <f>'Berechnungstool 2026'!$C$12*'Datenbasis 2026'!B14/100</f>
        <v>0</v>
      </c>
      <c r="C34" s="74">
        <f>'Berechnungstool 2026'!$C$12*'Datenbasis 2026'!C14/100</f>
        <v>0</v>
      </c>
      <c r="D34" s="67">
        <f>'Berechnungstool 2026'!$C$14*'Datenbasis 2026'!D14/100</f>
        <v>0</v>
      </c>
      <c r="E34" s="67">
        <f>'Berechnungstool 2026'!$C$14*'Datenbasis 2026'!E14/100</f>
        <v>0</v>
      </c>
      <c r="F34" s="67">
        <f>'Berechnungstool 2026'!$C$14*'Datenbasis 2026'!F14/100</f>
        <v>0</v>
      </c>
      <c r="G34" s="67">
        <f>'Berechnungstool 2026'!$C$14*'Datenbasis 2026'!G14/100</f>
        <v>0</v>
      </c>
      <c r="H34" s="67">
        <f>'Berechnungstool 2026'!$C$14*'Datenbasis 2026'!H14/100</f>
        <v>0</v>
      </c>
      <c r="I34" s="67">
        <f>'Berechnungstool 2026'!$C$14*'Datenbasis 2026'!I14/100</f>
        <v>0</v>
      </c>
      <c r="J34" s="67">
        <f>'Berechnungstool 2026'!$C$14*'Datenbasis 2026'!J14/100</f>
        <v>0</v>
      </c>
      <c r="K34" s="67">
        <f>'Berechnungstool 2026'!$C$14*'Datenbasis 2026'!K14/100</f>
        <v>0</v>
      </c>
    </row>
    <row r="35" spans="1:11" ht="15.6" x14ac:dyDescent="0.25">
      <c r="A35" s="4" t="s">
        <v>10</v>
      </c>
      <c r="B35" s="77">
        <f>'Berechnungstool 2026'!$C$12*'Datenbasis 2026'!B15/100</f>
        <v>0</v>
      </c>
      <c r="C35" s="74">
        <f>'Berechnungstool 2026'!$C$12*'Datenbasis 2026'!C15/100</f>
        <v>0</v>
      </c>
      <c r="D35" s="67">
        <f>'Berechnungstool 2026'!$C$14*'Datenbasis 2026'!D15/100</f>
        <v>0</v>
      </c>
      <c r="E35" s="67">
        <f>'Berechnungstool 2026'!$C$14*'Datenbasis 2026'!E15/100</f>
        <v>0</v>
      </c>
      <c r="F35" s="67">
        <f>'Berechnungstool 2026'!$C$14*'Datenbasis 2026'!F15/100</f>
        <v>0</v>
      </c>
      <c r="G35" s="67">
        <f>'Berechnungstool 2026'!$C$14*'Datenbasis 2026'!G15/100</f>
        <v>0</v>
      </c>
      <c r="H35" s="67">
        <f>'Berechnungstool 2026'!$C$14*'Datenbasis 2026'!H15/100</f>
        <v>0</v>
      </c>
      <c r="I35" s="67">
        <f>'Berechnungstool 2026'!$C$14*'Datenbasis 2026'!I15/100</f>
        <v>0</v>
      </c>
      <c r="J35" s="67">
        <f>'Berechnungstool 2026'!$C$14*'Datenbasis 2026'!J15/100</f>
        <v>0</v>
      </c>
      <c r="K35" s="67">
        <f>'Berechnungstool 2026'!$C$14*'Datenbasis 2026'!K15/100</f>
        <v>0</v>
      </c>
    </row>
    <row r="36" spans="1:11" ht="15.6" x14ac:dyDescent="0.25">
      <c r="A36" s="4" t="s">
        <v>11</v>
      </c>
      <c r="B36" s="77">
        <f>'Berechnungstool 2026'!$C$12*'Datenbasis 2026'!B16/100</f>
        <v>0</v>
      </c>
      <c r="C36" s="74">
        <f>'Berechnungstool 2026'!$C$12*'Datenbasis 2026'!C16/100</f>
        <v>0</v>
      </c>
      <c r="D36" s="67">
        <f>'Berechnungstool 2026'!$C$14*'Datenbasis 2026'!D16/100</f>
        <v>0</v>
      </c>
      <c r="E36" s="67">
        <f>'Berechnungstool 2026'!$C$14*'Datenbasis 2026'!E16/100</f>
        <v>0</v>
      </c>
      <c r="F36" s="67">
        <f>'Berechnungstool 2026'!$C$14*'Datenbasis 2026'!F16/100</f>
        <v>0</v>
      </c>
      <c r="G36" s="67">
        <f>'Berechnungstool 2026'!$C$14*'Datenbasis 2026'!G16/100</f>
        <v>0</v>
      </c>
      <c r="H36" s="67">
        <f>'Berechnungstool 2026'!$C$14*'Datenbasis 2026'!H16/100</f>
        <v>0</v>
      </c>
      <c r="I36" s="67">
        <f>'Berechnungstool 2026'!$C$14*'Datenbasis 2026'!I16/100</f>
        <v>0</v>
      </c>
      <c r="J36" s="67">
        <f>'Berechnungstool 2026'!$C$14*'Datenbasis 2026'!J16/100</f>
        <v>0</v>
      </c>
      <c r="K36" s="67">
        <f>'Berechnungstool 2026'!$C$14*'Datenbasis 2026'!K16/100</f>
        <v>0</v>
      </c>
    </row>
    <row r="37" spans="1:11" ht="15.6" x14ac:dyDescent="0.25">
      <c r="A37" s="5" t="s">
        <v>1</v>
      </c>
      <c r="B37" s="79">
        <f>'Berechnungstool 2026'!$C$12*'Datenbasis 2026'!B17/100</f>
        <v>0</v>
      </c>
      <c r="C37" s="74">
        <f>'Berechnungstool 2026'!$C$12*'Datenbasis 2026'!C17/100</f>
        <v>0</v>
      </c>
      <c r="D37" s="67">
        <f>'Berechnungstool 2026'!$C$14*'Datenbasis 2026'!D17/100</f>
        <v>0</v>
      </c>
      <c r="E37" s="67">
        <f>'Berechnungstool 2026'!$C$14*'Datenbasis 2026'!E17/100</f>
        <v>0</v>
      </c>
      <c r="F37" s="67">
        <f>'Berechnungstool 2026'!$C$14*'Datenbasis 2026'!F17/100</f>
        <v>0</v>
      </c>
      <c r="G37" s="67">
        <f>'Berechnungstool 2026'!$C$14*'Datenbasis 2026'!G17/100</f>
        <v>0</v>
      </c>
      <c r="H37" s="67">
        <f>'Berechnungstool 2026'!$C$14*'Datenbasis 2026'!H17/100</f>
        <v>0</v>
      </c>
      <c r="I37" s="67">
        <f>'Berechnungstool 2026'!$C$14*'Datenbasis 2026'!I17/100</f>
        <v>0</v>
      </c>
      <c r="J37" s="67">
        <f>'Berechnungstool 2026'!$C$14*'Datenbasis 2026'!J17/100</f>
        <v>0</v>
      </c>
      <c r="K37" s="67">
        <f>'Berechnungstool 2026'!$C$14*'Datenbasis 2026'!K17/100</f>
        <v>0</v>
      </c>
    </row>
    <row r="38" spans="1:11" ht="15.6" x14ac:dyDescent="0.25">
      <c r="A38" s="4" t="s">
        <v>12</v>
      </c>
      <c r="B38" s="77">
        <f>'Berechnungstool 2026'!$C$12*'Datenbasis 2026'!B18/100</f>
        <v>0</v>
      </c>
      <c r="C38" s="74">
        <f>'Berechnungstool 2026'!$C$12*'Datenbasis 2026'!C18/100</f>
        <v>0</v>
      </c>
      <c r="D38" s="67">
        <f>'Berechnungstool 2026'!$C$14*'Datenbasis 2026'!D18/100</f>
        <v>0</v>
      </c>
      <c r="E38" s="67">
        <f>'Berechnungstool 2026'!$C$14*'Datenbasis 2026'!E18/100</f>
        <v>0</v>
      </c>
      <c r="F38" s="67">
        <f>'Berechnungstool 2026'!$C$14*'Datenbasis 2026'!F18/100</f>
        <v>0</v>
      </c>
      <c r="G38" s="67">
        <f>'Berechnungstool 2026'!$C$14*'Datenbasis 2026'!G18/100</f>
        <v>0</v>
      </c>
      <c r="H38" s="67">
        <f>'Berechnungstool 2026'!$C$14*'Datenbasis 2026'!H18/100</f>
        <v>0</v>
      </c>
      <c r="I38" s="67">
        <f>'Berechnungstool 2026'!$C$14*'Datenbasis 2026'!I18/100</f>
        <v>0</v>
      </c>
      <c r="J38" s="67">
        <f>'Berechnungstool 2026'!$C$14*'Datenbasis 2026'!J18/100</f>
        <v>0</v>
      </c>
      <c r="K38" s="67">
        <f>'Berechnungstool 2026'!$C$14*'Datenbasis 2026'!K18/100</f>
        <v>0</v>
      </c>
    </row>
    <row r="39" spans="1:11" ht="15.6" x14ac:dyDescent="0.25">
      <c r="A39" s="7"/>
      <c r="B39" s="80"/>
      <c r="C39" s="75"/>
      <c r="D39" s="67">
        <f>'Berechnungstool 2026'!$C$14*'Datenbasis 2026'!D19/100</f>
        <v>0</v>
      </c>
      <c r="E39" s="67">
        <f>'Berechnungstool 2026'!$C$14*'Datenbasis 2026'!E19/100</f>
        <v>0</v>
      </c>
      <c r="F39" s="67">
        <f>'Berechnungstool 2026'!$C$14*'Datenbasis 2026'!F19/100</f>
        <v>0</v>
      </c>
      <c r="G39" s="67">
        <f>'Berechnungstool 2026'!$C$14*'Datenbasis 2026'!G19/100</f>
        <v>0</v>
      </c>
      <c r="H39" s="67">
        <f>'Berechnungstool 2026'!$C$14*'Datenbasis 2026'!H19/100</f>
        <v>0</v>
      </c>
      <c r="I39" s="67">
        <f>'Berechnungstool 2026'!$C$14*'Datenbasis 2026'!I19/100</f>
        <v>0</v>
      </c>
      <c r="J39" s="67">
        <f>'Berechnungstool 2026'!$C$14*'Datenbasis 2026'!J19/100</f>
        <v>0</v>
      </c>
      <c r="K39" s="67">
        <f>'Berechnungstool 2026'!$C$14*'Datenbasis 2026'!K19/100</f>
        <v>0</v>
      </c>
    </row>
    <row r="40" spans="1:11" ht="15.6" x14ac:dyDescent="0.25">
      <c r="A40" s="7"/>
      <c r="B40" s="73"/>
      <c r="C40" s="76"/>
    </row>
    <row r="42" spans="1:11" ht="47.25" customHeight="1" x14ac:dyDescent="0.25">
      <c r="A42" s="41"/>
      <c r="B42" s="41"/>
      <c r="C42" s="42"/>
    </row>
    <row r="43" spans="1:11" ht="15.6" x14ac:dyDescent="0.25">
      <c r="A43" s="7"/>
      <c r="B43" s="7"/>
    </row>
    <row r="44" spans="1:11" ht="15.6" x14ac:dyDescent="0.25">
      <c r="A44" s="7"/>
      <c r="B44" s="7"/>
    </row>
    <row r="45" spans="1:11" ht="15.6" x14ac:dyDescent="0.25">
      <c r="A45" s="7"/>
      <c r="B45" s="7"/>
    </row>
    <row r="46" spans="1:11" ht="15.6" x14ac:dyDescent="0.25">
      <c r="A46" s="7"/>
      <c r="B46" s="7"/>
    </row>
    <row r="47" spans="1:11" ht="15.6" x14ac:dyDescent="0.25">
      <c r="A47" s="7"/>
      <c r="B47" s="7"/>
    </row>
    <row r="48" spans="1:11" ht="15.6" x14ac:dyDescent="0.25">
      <c r="A48" s="7"/>
      <c r="B48" s="7"/>
    </row>
    <row r="49" spans="1:4" ht="15.6" x14ac:dyDescent="0.25">
      <c r="A49" s="7"/>
      <c r="B49" s="7"/>
    </row>
    <row r="50" spans="1:4" ht="15.6" x14ac:dyDescent="0.25">
      <c r="A50" s="43"/>
      <c r="B50" s="43"/>
    </row>
    <row r="51" spans="1:4" ht="15.6" x14ac:dyDescent="0.25">
      <c r="A51" s="7"/>
      <c r="B51" s="7"/>
    </row>
    <row r="52" spans="1:4" ht="15.6" x14ac:dyDescent="0.25">
      <c r="A52" s="7"/>
      <c r="B52" s="7"/>
    </row>
    <row r="53" spans="1:4" ht="15.6" x14ac:dyDescent="0.25">
      <c r="A53" s="7"/>
      <c r="B53" s="7"/>
    </row>
    <row r="54" spans="1:4" ht="15.6" x14ac:dyDescent="0.25">
      <c r="A54" s="7"/>
      <c r="B54" s="7"/>
      <c r="D54" s="10"/>
    </row>
    <row r="55" spans="1:4" ht="15.6" x14ac:dyDescent="0.25">
      <c r="A55" s="7"/>
      <c r="B55" s="7"/>
    </row>
    <row r="56" spans="1:4" ht="15.6" x14ac:dyDescent="0.25">
      <c r="A56" s="7"/>
      <c r="B56" s="7"/>
    </row>
    <row r="57" spans="1:4" ht="15.6" x14ac:dyDescent="0.25">
      <c r="A57" s="44"/>
      <c r="B57" s="44"/>
    </row>
    <row r="58" spans="1:4" ht="15.6" x14ac:dyDescent="0.25">
      <c r="A58" s="7"/>
      <c r="B58" s="7"/>
    </row>
    <row r="62" spans="1:4" ht="15.6" x14ac:dyDescent="0.25">
      <c r="A62" s="41"/>
      <c r="B62" s="41"/>
      <c r="C62" s="42"/>
    </row>
    <row r="63" spans="1:4" ht="15.6" x14ac:dyDescent="0.25">
      <c r="A63" s="7"/>
      <c r="B63" s="7"/>
    </row>
    <row r="64" spans="1:4" ht="15.6" x14ac:dyDescent="0.25">
      <c r="A64" s="7"/>
      <c r="B64" s="7"/>
    </row>
    <row r="65" spans="1:4" ht="15.6" x14ac:dyDescent="0.25">
      <c r="A65" s="7"/>
      <c r="B65" s="7"/>
    </row>
    <row r="66" spans="1:4" ht="15.6" x14ac:dyDescent="0.25">
      <c r="A66" s="7"/>
      <c r="B66" s="7"/>
    </row>
    <row r="67" spans="1:4" ht="15.6" x14ac:dyDescent="0.25">
      <c r="A67" s="7"/>
      <c r="B67" s="7"/>
    </row>
    <row r="68" spans="1:4" ht="15.6" x14ac:dyDescent="0.25">
      <c r="A68" s="7"/>
      <c r="B68" s="7"/>
    </row>
    <row r="69" spans="1:4" ht="15.6" x14ac:dyDescent="0.25">
      <c r="A69" s="7"/>
      <c r="B69" s="7"/>
    </row>
    <row r="70" spans="1:4" ht="15.6" x14ac:dyDescent="0.25">
      <c r="A70" s="44"/>
      <c r="B70" s="44"/>
    </row>
    <row r="71" spans="1:4" ht="15.6" x14ac:dyDescent="0.25">
      <c r="A71" s="7"/>
      <c r="B71" s="7"/>
    </row>
    <row r="72" spans="1:4" ht="15.6" x14ac:dyDescent="0.25">
      <c r="A72" s="7"/>
      <c r="B72" s="7"/>
    </row>
    <row r="73" spans="1:4" ht="15.6" x14ac:dyDescent="0.25">
      <c r="A73" s="7"/>
      <c r="B73" s="7"/>
    </row>
    <row r="74" spans="1:4" ht="15.6" x14ac:dyDescent="0.25">
      <c r="A74" s="7"/>
      <c r="B74" s="7"/>
      <c r="D74" s="10"/>
    </row>
    <row r="75" spans="1:4" ht="15.6" x14ac:dyDescent="0.25">
      <c r="A75" s="7"/>
      <c r="B75" s="7"/>
    </row>
    <row r="76" spans="1:4" ht="15.6" x14ac:dyDescent="0.25">
      <c r="A76" s="7"/>
      <c r="B76" s="7"/>
    </row>
    <row r="77" spans="1:4" ht="15.6" x14ac:dyDescent="0.25">
      <c r="A77" s="44"/>
      <c r="B77" s="44"/>
    </row>
    <row r="78" spans="1:4" ht="15.6" x14ac:dyDescent="0.25">
      <c r="A78" s="7"/>
      <c r="B78" s="7"/>
    </row>
    <row r="82" spans="1:4" ht="15.6" x14ac:dyDescent="0.25">
      <c r="A82" s="41"/>
      <c r="B82" s="41"/>
      <c r="C82" s="42"/>
    </row>
    <row r="83" spans="1:4" ht="15.6" x14ac:dyDescent="0.25">
      <c r="A83" s="7"/>
      <c r="B83" s="7"/>
    </row>
    <row r="84" spans="1:4" ht="15.6" x14ac:dyDescent="0.25">
      <c r="A84" s="7"/>
      <c r="B84" s="7"/>
    </row>
    <row r="85" spans="1:4" ht="15.6" x14ac:dyDescent="0.25">
      <c r="A85" s="7"/>
      <c r="B85" s="7"/>
    </row>
    <row r="86" spans="1:4" ht="15.6" x14ac:dyDescent="0.25">
      <c r="A86" s="7"/>
      <c r="B86" s="7"/>
    </row>
    <row r="87" spans="1:4" ht="15.6" x14ac:dyDescent="0.25">
      <c r="A87" s="7"/>
      <c r="B87" s="7"/>
    </row>
    <row r="88" spans="1:4" ht="15.6" x14ac:dyDescent="0.25">
      <c r="A88" s="7"/>
      <c r="B88" s="7"/>
    </row>
    <row r="89" spans="1:4" ht="15.6" x14ac:dyDescent="0.25">
      <c r="A89" s="7"/>
      <c r="B89" s="7"/>
    </row>
    <row r="90" spans="1:4" ht="15.6" x14ac:dyDescent="0.25">
      <c r="A90" s="44"/>
      <c r="B90" s="44"/>
    </row>
    <row r="91" spans="1:4" ht="15.6" x14ac:dyDescent="0.25">
      <c r="A91" s="7"/>
      <c r="B91" s="7"/>
    </row>
    <row r="92" spans="1:4" ht="15.6" x14ac:dyDescent="0.25">
      <c r="A92" s="7"/>
      <c r="B92" s="7"/>
    </row>
    <row r="93" spans="1:4" ht="15.6" x14ac:dyDescent="0.25">
      <c r="A93" s="7"/>
      <c r="B93" s="7"/>
    </row>
    <row r="94" spans="1:4" ht="15.6" x14ac:dyDescent="0.25">
      <c r="A94" s="7"/>
      <c r="B94" s="7"/>
      <c r="D94" s="10"/>
    </row>
    <row r="95" spans="1:4" ht="15.6" x14ac:dyDescent="0.25">
      <c r="A95" s="7"/>
      <c r="B95" s="7"/>
    </row>
    <row r="96" spans="1:4" ht="15.6" x14ac:dyDescent="0.25">
      <c r="A96" s="7"/>
      <c r="B96" s="7"/>
    </row>
    <row r="97" spans="1:3" ht="15.6" x14ac:dyDescent="0.25">
      <c r="A97" s="44"/>
      <c r="B97" s="44"/>
    </row>
    <row r="98" spans="1:3" ht="15.6" x14ac:dyDescent="0.25">
      <c r="A98" s="7"/>
      <c r="B98" s="7"/>
    </row>
    <row r="102" spans="1:3" ht="15.6" x14ac:dyDescent="0.25">
      <c r="A102" s="41"/>
      <c r="B102" s="41"/>
      <c r="C102" s="42"/>
    </row>
    <row r="103" spans="1:3" ht="15.6" x14ac:dyDescent="0.25">
      <c r="A103" s="7"/>
      <c r="B103" s="7"/>
    </row>
    <row r="104" spans="1:3" ht="15.6" x14ac:dyDescent="0.25">
      <c r="A104" s="7"/>
      <c r="B104" s="7"/>
    </row>
    <row r="105" spans="1:3" ht="15.6" x14ac:dyDescent="0.25">
      <c r="A105" s="7"/>
      <c r="B105" s="7"/>
    </row>
    <row r="106" spans="1:3" ht="15.6" x14ac:dyDescent="0.25">
      <c r="A106" s="7"/>
      <c r="B106" s="7"/>
    </row>
    <row r="107" spans="1:3" ht="15.6" x14ac:dyDescent="0.25">
      <c r="A107" s="7"/>
      <c r="B107" s="7"/>
    </row>
    <row r="108" spans="1:3" ht="15.6" x14ac:dyDescent="0.25">
      <c r="A108" s="7"/>
      <c r="B108" s="7"/>
    </row>
    <row r="109" spans="1:3" ht="15.6" x14ac:dyDescent="0.25">
      <c r="A109" s="7"/>
      <c r="B109" s="7"/>
    </row>
    <row r="110" spans="1:3" ht="15.6" x14ac:dyDescent="0.25">
      <c r="A110" s="44"/>
      <c r="B110" s="44"/>
    </row>
    <row r="111" spans="1:3" ht="15.6" x14ac:dyDescent="0.25">
      <c r="A111" s="7"/>
      <c r="B111" s="7"/>
    </row>
    <row r="112" spans="1:3" ht="15.6" x14ac:dyDescent="0.25">
      <c r="A112" s="7"/>
      <c r="B112" s="7"/>
    </row>
    <row r="113" spans="1:4" ht="15.6" x14ac:dyDescent="0.25">
      <c r="A113" s="7"/>
      <c r="B113" s="7"/>
    </row>
    <row r="114" spans="1:4" ht="15.6" x14ac:dyDescent="0.25">
      <c r="A114" s="7"/>
      <c r="B114" s="7"/>
      <c r="D114" s="10"/>
    </row>
    <row r="115" spans="1:4" ht="15.6" x14ac:dyDescent="0.25">
      <c r="A115" s="7"/>
      <c r="B115" s="7"/>
    </row>
    <row r="116" spans="1:4" ht="15.6" x14ac:dyDescent="0.25">
      <c r="A116" s="7"/>
      <c r="B116" s="7"/>
    </row>
    <row r="117" spans="1:4" ht="15.6" x14ac:dyDescent="0.25">
      <c r="A117" s="44"/>
      <c r="B117" s="44"/>
    </row>
    <row r="118" spans="1:4" ht="15.6" x14ac:dyDescent="0.25">
      <c r="A118" s="7"/>
      <c r="B118" s="7"/>
    </row>
    <row r="122" spans="1:4" ht="47.25" customHeight="1" x14ac:dyDescent="0.25">
      <c r="A122" s="41"/>
      <c r="B122" s="41"/>
      <c r="C122" s="42"/>
    </row>
    <row r="123" spans="1:4" ht="15.6" x14ac:dyDescent="0.25">
      <c r="A123" s="7"/>
      <c r="B123" s="7"/>
    </row>
    <row r="124" spans="1:4" ht="15.6" x14ac:dyDescent="0.25">
      <c r="A124" s="7"/>
      <c r="B124" s="7"/>
    </row>
    <row r="125" spans="1:4" ht="15.6" x14ac:dyDescent="0.25">
      <c r="A125" s="7"/>
      <c r="B125" s="7"/>
    </row>
    <row r="126" spans="1:4" ht="15.6" x14ac:dyDescent="0.25">
      <c r="A126" s="7"/>
      <c r="B126" s="7"/>
    </row>
    <row r="127" spans="1:4" ht="15.6" x14ac:dyDescent="0.25">
      <c r="A127" s="7"/>
      <c r="B127" s="7"/>
    </row>
    <row r="128" spans="1:4" ht="15.6" x14ac:dyDescent="0.25">
      <c r="A128" s="7"/>
      <c r="B128" s="7"/>
    </row>
    <row r="129" spans="1:4" ht="15.6" x14ac:dyDescent="0.25">
      <c r="A129" s="7"/>
      <c r="B129" s="7"/>
    </row>
    <row r="130" spans="1:4" ht="15.6" x14ac:dyDescent="0.25">
      <c r="A130" s="44"/>
      <c r="B130" s="44"/>
    </row>
    <row r="131" spans="1:4" ht="15.6" x14ac:dyDescent="0.25">
      <c r="A131" s="7"/>
      <c r="B131" s="7"/>
    </row>
    <row r="132" spans="1:4" ht="15.6" x14ac:dyDescent="0.25">
      <c r="A132" s="7"/>
      <c r="B132" s="7"/>
    </row>
    <row r="133" spans="1:4" ht="15.6" x14ac:dyDescent="0.25">
      <c r="A133" s="7"/>
      <c r="B133" s="7"/>
    </row>
    <row r="134" spans="1:4" ht="15.6" x14ac:dyDescent="0.25">
      <c r="A134" s="7"/>
      <c r="B134" s="7"/>
      <c r="D134" s="10"/>
    </row>
    <row r="135" spans="1:4" ht="15.6" x14ac:dyDescent="0.25">
      <c r="A135" s="7"/>
      <c r="B135" s="7"/>
    </row>
    <row r="136" spans="1:4" ht="15.6" x14ac:dyDescent="0.25">
      <c r="A136" s="7"/>
      <c r="B136" s="7"/>
    </row>
    <row r="137" spans="1:4" ht="15.6" x14ac:dyDescent="0.25">
      <c r="A137" s="44"/>
      <c r="B137" s="44"/>
    </row>
    <row r="138" spans="1:4" ht="15.6" x14ac:dyDescent="0.25">
      <c r="A138" s="7"/>
      <c r="B138" s="7"/>
    </row>
    <row r="139" spans="1:4" ht="15.6" x14ac:dyDescent="0.25">
      <c r="A139" s="7"/>
      <c r="B139" s="7"/>
    </row>
    <row r="141" spans="1:4" ht="15.6" x14ac:dyDescent="0.25">
      <c r="A141" s="41"/>
      <c r="B141" s="41"/>
      <c r="C141" s="42"/>
    </row>
    <row r="142" spans="1:4" ht="15.6" x14ac:dyDescent="0.25">
      <c r="A142" s="7"/>
      <c r="B142" s="7"/>
    </row>
    <row r="143" spans="1:4" ht="15.6" x14ac:dyDescent="0.25">
      <c r="A143" s="7"/>
      <c r="B143" s="7"/>
    </row>
    <row r="144" spans="1:4" ht="15.6" x14ac:dyDescent="0.25">
      <c r="A144" s="7"/>
      <c r="B144" s="7"/>
    </row>
    <row r="145" spans="1:3" ht="15.6" x14ac:dyDescent="0.25">
      <c r="A145" s="7"/>
      <c r="B145" s="7"/>
    </row>
    <row r="146" spans="1:3" ht="15.6" x14ac:dyDescent="0.25">
      <c r="A146" s="7"/>
      <c r="B146" s="7"/>
    </row>
    <row r="147" spans="1:3" ht="15.6" x14ac:dyDescent="0.25">
      <c r="A147" s="7"/>
      <c r="B147" s="7"/>
    </row>
    <row r="148" spans="1:3" ht="15.6" x14ac:dyDescent="0.25">
      <c r="A148" s="7"/>
      <c r="B148" s="7"/>
    </row>
    <row r="149" spans="1:3" ht="15.6" x14ac:dyDescent="0.25">
      <c r="A149" s="44"/>
      <c r="B149" s="44"/>
    </row>
    <row r="150" spans="1:3" ht="15.6" x14ac:dyDescent="0.25">
      <c r="A150" s="7"/>
      <c r="B150" s="7"/>
    </row>
    <row r="151" spans="1:3" ht="15.6" x14ac:dyDescent="0.25">
      <c r="A151" s="7"/>
      <c r="B151" s="7"/>
    </row>
    <row r="152" spans="1:3" ht="15.6" x14ac:dyDescent="0.25">
      <c r="A152" s="7"/>
      <c r="B152" s="7"/>
    </row>
    <row r="153" spans="1:3" ht="15.6" x14ac:dyDescent="0.25">
      <c r="A153" s="7"/>
      <c r="B153" s="7"/>
    </row>
    <row r="154" spans="1:3" ht="15.6" x14ac:dyDescent="0.25">
      <c r="A154" s="7"/>
      <c r="B154" s="7"/>
    </row>
    <row r="155" spans="1:3" ht="15.6" x14ac:dyDescent="0.25">
      <c r="A155" s="7"/>
      <c r="B155" s="7"/>
    </row>
    <row r="156" spans="1:3" ht="15.6" x14ac:dyDescent="0.25">
      <c r="A156" s="44"/>
      <c r="B156" s="44"/>
    </row>
    <row r="157" spans="1:3" ht="15.6" x14ac:dyDescent="0.25">
      <c r="A157" s="7"/>
      <c r="B157" s="7"/>
    </row>
    <row r="158" spans="1:3" ht="15.6" x14ac:dyDescent="0.25">
      <c r="A158" s="7"/>
      <c r="B158" s="7"/>
    </row>
    <row r="160" spans="1:3" ht="15.6" x14ac:dyDescent="0.25">
      <c r="A160" s="41"/>
      <c r="B160" s="41"/>
      <c r="C160" s="42"/>
    </row>
    <row r="161" spans="1:4" ht="15.6" x14ac:dyDescent="0.25">
      <c r="A161" s="7"/>
      <c r="B161" s="7"/>
    </row>
    <row r="162" spans="1:4" ht="15.6" x14ac:dyDescent="0.25">
      <c r="A162" s="7"/>
      <c r="B162" s="7"/>
    </row>
    <row r="163" spans="1:4" ht="15.6" x14ac:dyDescent="0.25">
      <c r="A163" s="7"/>
      <c r="B163" s="7"/>
    </row>
    <row r="164" spans="1:4" ht="15.6" x14ac:dyDescent="0.25">
      <c r="A164" s="7"/>
      <c r="B164" s="7"/>
    </row>
    <row r="165" spans="1:4" ht="15.6" x14ac:dyDescent="0.25">
      <c r="A165" s="7"/>
      <c r="B165" s="7"/>
    </row>
    <row r="166" spans="1:4" ht="15.6" x14ac:dyDescent="0.25">
      <c r="A166" s="7"/>
      <c r="B166" s="7"/>
    </row>
    <row r="167" spans="1:4" ht="15.6" x14ac:dyDescent="0.25">
      <c r="A167" s="7"/>
      <c r="B167" s="7"/>
    </row>
    <row r="168" spans="1:4" ht="15.6" x14ac:dyDescent="0.25">
      <c r="A168" s="44"/>
      <c r="B168" s="44"/>
    </row>
    <row r="169" spans="1:4" ht="15.6" x14ac:dyDescent="0.25">
      <c r="A169" s="7"/>
      <c r="B169" s="7"/>
    </row>
    <row r="170" spans="1:4" ht="15.6" x14ac:dyDescent="0.25">
      <c r="A170" s="7"/>
      <c r="B170" s="7"/>
    </row>
    <row r="171" spans="1:4" ht="15.6" x14ac:dyDescent="0.25">
      <c r="A171" s="7"/>
      <c r="B171" s="7"/>
    </row>
    <row r="172" spans="1:4" ht="15.6" x14ac:dyDescent="0.25">
      <c r="A172" s="7"/>
      <c r="B172" s="7"/>
      <c r="D172" s="10"/>
    </row>
    <row r="173" spans="1:4" ht="15.6" x14ac:dyDescent="0.25">
      <c r="A173" s="7"/>
      <c r="B173" s="7"/>
    </row>
    <row r="174" spans="1:4" ht="15.6" x14ac:dyDescent="0.25">
      <c r="A174" s="7"/>
      <c r="B174" s="7"/>
    </row>
    <row r="175" spans="1:4" ht="15.6" x14ac:dyDescent="0.25">
      <c r="A175" s="44"/>
      <c r="B175" s="44"/>
    </row>
    <row r="176" spans="1:4" ht="15.6" x14ac:dyDescent="0.25">
      <c r="A176" s="7"/>
      <c r="B176" s="7"/>
    </row>
    <row r="177" spans="1:4" ht="15.6" x14ac:dyDescent="0.25">
      <c r="A177" s="7"/>
      <c r="B177" s="7"/>
    </row>
    <row r="179" spans="1:4" ht="15.6" x14ac:dyDescent="0.25">
      <c r="A179" s="41"/>
      <c r="B179" s="41"/>
      <c r="C179" s="42"/>
    </row>
    <row r="180" spans="1:4" ht="15.6" x14ac:dyDescent="0.25">
      <c r="A180" s="7"/>
      <c r="B180" s="7"/>
      <c r="C180" s="45"/>
    </row>
    <row r="181" spans="1:4" ht="15.6" x14ac:dyDescent="0.25">
      <c r="A181" s="7"/>
      <c r="B181" s="7"/>
      <c r="C181" s="45"/>
    </row>
    <row r="182" spans="1:4" ht="15.6" x14ac:dyDescent="0.25">
      <c r="A182" s="7"/>
      <c r="B182" s="7"/>
      <c r="C182" s="45"/>
    </row>
    <row r="183" spans="1:4" ht="15.6" x14ac:dyDescent="0.25">
      <c r="A183" s="7"/>
      <c r="B183" s="7"/>
      <c r="C183" s="45"/>
    </row>
    <row r="184" spans="1:4" ht="15.6" x14ac:dyDescent="0.25">
      <c r="A184" s="7"/>
      <c r="B184" s="7"/>
      <c r="C184" s="45"/>
    </row>
    <row r="185" spans="1:4" ht="15.6" x14ac:dyDescent="0.25">
      <c r="A185" s="7"/>
      <c r="B185" s="7"/>
      <c r="C185" s="45"/>
    </row>
    <row r="186" spans="1:4" ht="15.6" x14ac:dyDescent="0.25">
      <c r="A186" s="7"/>
      <c r="B186" s="7"/>
      <c r="C186" s="45"/>
    </row>
    <row r="187" spans="1:4" ht="15.6" x14ac:dyDescent="0.25">
      <c r="A187" s="44"/>
      <c r="B187" s="44"/>
      <c r="C187" s="45"/>
    </row>
    <row r="188" spans="1:4" ht="15.6" x14ac:dyDescent="0.25">
      <c r="A188" s="7"/>
      <c r="B188" s="7"/>
      <c r="C188" s="45"/>
    </row>
    <row r="189" spans="1:4" ht="15.6" x14ac:dyDescent="0.25">
      <c r="A189" s="7"/>
      <c r="B189" s="7"/>
      <c r="C189" s="45"/>
    </row>
    <row r="190" spans="1:4" ht="15.6" x14ac:dyDescent="0.25">
      <c r="A190" s="7"/>
      <c r="B190" s="7"/>
      <c r="C190" s="45"/>
    </row>
    <row r="191" spans="1:4" ht="15.6" x14ac:dyDescent="0.25">
      <c r="A191" s="7"/>
      <c r="B191" s="7"/>
      <c r="C191" s="45"/>
      <c r="D191" s="10"/>
    </row>
    <row r="192" spans="1:4" ht="15.6" x14ac:dyDescent="0.25">
      <c r="A192" s="7"/>
      <c r="B192" s="7"/>
      <c r="C192" s="45"/>
    </row>
    <row r="193" spans="1:3" ht="15.6" x14ac:dyDescent="0.25">
      <c r="A193" s="7"/>
      <c r="B193" s="7"/>
      <c r="C193" s="45"/>
    </row>
    <row r="194" spans="1:3" ht="15.6" x14ac:dyDescent="0.25">
      <c r="A194" s="44"/>
      <c r="B194" s="44"/>
      <c r="C194" s="46"/>
    </row>
    <row r="195" spans="1:3" ht="15.6" x14ac:dyDescent="0.25">
      <c r="A195" s="7"/>
      <c r="B195" s="7"/>
      <c r="C195" s="46"/>
    </row>
    <row r="197" spans="1:3" x14ac:dyDescent="0.25">
      <c r="A197" s="6"/>
      <c r="B197" s="6"/>
    </row>
    <row r="198" spans="1:3" ht="15.6" x14ac:dyDescent="0.25">
      <c r="A198" s="41"/>
      <c r="B198" s="41"/>
      <c r="C198" s="42"/>
    </row>
    <row r="199" spans="1:3" ht="15.6" x14ac:dyDescent="0.25">
      <c r="A199" s="7"/>
      <c r="B199" s="7"/>
      <c r="C199" s="45"/>
    </row>
    <row r="200" spans="1:3" ht="15.6" x14ac:dyDescent="0.25">
      <c r="A200" s="7"/>
      <c r="B200" s="7"/>
      <c r="C200" s="45"/>
    </row>
    <row r="201" spans="1:3" ht="15.6" x14ac:dyDescent="0.25">
      <c r="A201" s="7"/>
      <c r="B201" s="7"/>
      <c r="C201" s="45"/>
    </row>
    <row r="202" spans="1:3" ht="15.6" x14ac:dyDescent="0.25">
      <c r="A202" s="7"/>
      <c r="B202" s="7"/>
      <c r="C202" s="45"/>
    </row>
    <row r="203" spans="1:3" ht="15.6" x14ac:dyDescent="0.25">
      <c r="A203" s="7"/>
      <c r="B203" s="7"/>
      <c r="C203" s="45"/>
    </row>
    <row r="204" spans="1:3" ht="15.6" x14ac:dyDescent="0.25">
      <c r="A204" s="7"/>
      <c r="B204" s="7"/>
      <c r="C204" s="45"/>
    </row>
    <row r="205" spans="1:3" ht="15.6" x14ac:dyDescent="0.25">
      <c r="A205" s="7"/>
      <c r="B205" s="7"/>
      <c r="C205" s="45"/>
    </row>
    <row r="206" spans="1:3" ht="15.6" x14ac:dyDescent="0.25">
      <c r="A206" s="44"/>
      <c r="B206" s="44"/>
      <c r="C206" s="45"/>
    </row>
    <row r="207" spans="1:3" ht="15.6" x14ac:dyDescent="0.25">
      <c r="A207" s="7"/>
      <c r="B207" s="7"/>
      <c r="C207" s="45"/>
    </row>
    <row r="208" spans="1:3" ht="15.6" x14ac:dyDescent="0.25">
      <c r="A208" s="7"/>
      <c r="B208" s="7"/>
      <c r="C208" s="45"/>
    </row>
    <row r="209" spans="1:3" ht="15.6" x14ac:dyDescent="0.25">
      <c r="A209" s="7"/>
      <c r="B209" s="7"/>
      <c r="C209" s="45"/>
    </row>
    <row r="210" spans="1:3" ht="15.6" x14ac:dyDescent="0.25">
      <c r="A210" s="7"/>
      <c r="B210" s="7"/>
      <c r="C210" s="45"/>
    </row>
    <row r="211" spans="1:3" ht="15.6" x14ac:dyDescent="0.25">
      <c r="A211" s="7"/>
      <c r="B211" s="7"/>
      <c r="C211" s="45"/>
    </row>
    <row r="212" spans="1:3" ht="15.6" x14ac:dyDescent="0.25">
      <c r="A212" s="7"/>
      <c r="B212" s="7"/>
      <c r="C212" s="45"/>
    </row>
    <row r="213" spans="1:3" ht="15.6" x14ac:dyDescent="0.25">
      <c r="A213" s="44"/>
      <c r="B213" s="44"/>
      <c r="C213" s="46"/>
    </row>
    <row r="214" spans="1:3" ht="15.6" x14ac:dyDescent="0.25">
      <c r="A214" s="7"/>
      <c r="B214" s="7"/>
      <c r="C214" s="46"/>
    </row>
    <row r="215" spans="1:3" ht="15.6" x14ac:dyDescent="0.25">
      <c r="A215" s="7"/>
      <c r="B215" s="7"/>
      <c r="C215" s="8"/>
    </row>
    <row r="217" spans="1:3" ht="15.6" x14ac:dyDescent="0.25">
      <c r="A217" s="41"/>
      <c r="B217" s="41"/>
      <c r="C217" s="42"/>
    </row>
    <row r="218" spans="1:3" ht="15.6" x14ac:dyDescent="0.25">
      <c r="A218" s="7"/>
      <c r="B218" s="7"/>
      <c r="C218" s="45"/>
    </row>
    <row r="219" spans="1:3" ht="15.6" x14ac:dyDescent="0.25">
      <c r="A219" s="7"/>
      <c r="B219" s="7"/>
      <c r="C219" s="45"/>
    </row>
    <row r="220" spans="1:3" ht="15.6" x14ac:dyDescent="0.25">
      <c r="A220" s="7"/>
      <c r="B220" s="7"/>
      <c r="C220" s="45"/>
    </row>
    <row r="221" spans="1:3" ht="15.6" x14ac:dyDescent="0.25">
      <c r="A221" s="7"/>
      <c r="B221" s="7"/>
      <c r="C221" s="45"/>
    </row>
    <row r="222" spans="1:3" ht="15.6" x14ac:dyDescent="0.25">
      <c r="A222" s="7"/>
      <c r="B222" s="7"/>
      <c r="C222" s="45"/>
    </row>
    <row r="223" spans="1:3" ht="15.6" x14ac:dyDescent="0.25">
      <c r="A223" s="7"/>
      <c r="B223" s="7"/>
      <c r="C223" s="45"/>
    </row>
    <row r="224" spans="1:3" ht="15.6" x14ac:dyDescent="0.25">
      <c r="A224" s="7"/>
      <c r="B224" s="7"/>
      <c r="C224" s="45"/>
    </row>
    <row r="225" spans="1:3" ht="15.6" x14ac:dyDescent="0.25">
      <c r="A225" s="44"/>
      <c r="B225" s="44"/>
      <c r="C225" s="45"/>
    </row>
    <row r="226" spans="1:3" ht="15.6" x14ac:dyDescent="0.25">
      <c r="A226" s="7"/>
      <c r="B226" s="7"/>
      <c r="C226" s="45"/>
    </row>
    <row r="227" spans="1:3" ht="15.6" x14ac:dyDescent="0.25">
      <c r="A227" s="7"/>
      <c r="B227" s="7"/>
      <c r="C227" s="45"/>
    </row>
    <row r="228" spans="1:3" ht="15.6" x14ac:dyDescent="0.25">
      <c r="A228" s="7"/>
      <c r="B228" s="7"/>
      <c r="C228" s="45"/>
    </row>
    <row r="229" spans="1:3" ht="15.6" x14ac:dyDescent="0.25">
      <c r="A229" s="7"/>
      <c r="B229" s="7"/>
      <c r="C229" s="45"/>
    </row>
    <row r="230" spans="1:3" ht="15.6" x14ac:dyDescent="0.25">
      <c r="A230" s="7"/>
      <c r="B230" s="7"/>
      <c r="C230" s="45"/>
    </row>
    <row r="231" spans="1:3" ht="15.6" x14ac:dyDescent="0.25">
      <c r="A231" s="7"/>
      <c r="B231" s="7"/>
      <c r="C231" s="45"/>
    </row>
    <row r="232" spans="1:3" ht="15.6" x14ac:dyDescent="0.25">
      <c r="A232" s="44"/>
      <c r="B232" s="44"/>
      <c r="C232" s="46"/>
    </row>
    <row r="233" spans="1:3" ht="15.6" x14ac:dyDescent="0.25">
      <c r="A233" s="7"/>
      <c r="B233" s="7"/>
      <c r="C233" s="46"/>
    </row>
    <row r="236" spans="1:3" ht="15.6" x14ac:dyDescent="0.25">
      <c r="A236" s="41"/>
      <c r="B236" s="41"/>
      <c r="C236" s="42"/>
    </row>
    <row r="237" spans="1:3" ht="15.6" x14ac:dyDescent="0.25">
      <c r="A237" s="7"/>
      <c r="B237" s="7"/>
      <c r="C237" s="45"/>
    </row>
    <row r="238" spans="1:3" ht="15.6" x14ac:dyDescent="0.25">
      <c r="A238" s="7"/>
      <c r="B238" s="7"/>
      <c r="C238" s="45"/>
    </row>
    <row r="239" spans="1:3" ht="15.6" x14ac:dyDescent="0.25">
      <c r="A239" s="7"/>
      <c r="B239" s="7"/>
      <c r="C239" s="45"/>
    </row>
    <row r="240" spans="1:3" ht="15.6" x14ac:dyDescent="0.25">
      <c r="A240" s="7"/>
      <c r="B240" s="7"/>
      <c r="C240" s="45"/>
    </row>
    <row r="241" spans="1:3" ht="15.6" x14ac:dyDescent="0.25">
      <c r="A241" s="7"/>
      <c r="B241" s="7"/>
      <c r="C241" s="45"/>
    </row>
    <row r="242" spans="1:3" ht="15.6" x14ac:dyDescent="0.25">
      <c r="A242" s="7"/>
      <c r="B242" s="7"/>
      <c r="C242" s="45"/>
    </row>
    <row r="243" spans="1:3" ht="15.6" x14ac:dyDescent="0.25">
      <c r="A243" s="7"/>
      <c r="B243" s="7"/>
      <c r="C243" s="45"/>
    </row>
    <row r="244" spans="1:3" ht="15.6" x14ac:dyDescent="0.25">
      <c r="A244" s="44"/>
      <c r="B244" s="44"/>
      <c r="C244" s="45"/>
    </row>
    <row r="245" spans="1:3" ht="15.6" x14ac:dyDescent="0.25">
      <c r="A245" s="7"/>
      <c r="B245" s="7"/>
      <c r="C245" s="45"/>
    </row>
    <row r="246" spans="1:3" ht="15.6" x14ac:dyDescent="0.25">
      <c r="A246" s="7"/>
      <c r="B246" s="7"/>
      <c r="C246" s="45"/>
    </row>
    <row r="247" spans="1:3" ht="15.6" x14ac:dyDescent="0.25">
      <c r="A247" s="7"/>
      <c r="B247" s="7"/>
      <c r="C247" s="45"/>
    </row>
    <row r="248" spans="1:3" ht="15.6" x14ac:dyDescent="0.25">
      <c r="A248" s="7"/>
      <c r="B248" s="7"/>
      <c r="C248" s="45"/>
    </row>
    <row r="249" spans="1:3" ht="15.6" x14ac:dyDescent="0.25">
      <c r="A249" s="7"/>
      <c r="B249" s="7"/>
      <c r="C249" s="45"/>
    </row>
    <row r="250" spans="1:3" ht="15.6" x14ac:dyDescent="0.25">
      <c r="A250" s="7"/>
      <c r="B250" s="7"/>
      <c r="C250" s="45"/>
    </row>
    <row r="251" spans="1:3" ht="15.6" x14ac:dyDescent="0.25">
      <c r="A251" s="44"/>
      <c r="B251" s="44"/>
      <c r="C251" s="46"/>
    </row>
    <row r="252" spans="1:3" ht="15.6" x14ac:dyDescent="0.25">
      <c r="A252" s="7"/>
      <c r="B252" s="7"/>
      <c r="C252" s="46"/>
    </row>
  </sheetData>
  <mergeCells count="1">
    <mergeCell ref="C21:K2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A4CE-F137-4D75-836B-4DC1CDF67D7A}">
  <sheetPr codeName="Tabelle4"/>
  <dimension ref="A1:AY1"/>
  <sheetViews>
    <sheetView zoomScale="90" zoomScaleNormal="90" workbookViewId="0">
      <selection activeCell="Y12" sqref="Y12"/>
    </sheetView>
  </sheetViews>
  <sheetFormatPr baseColWidth="10" defaultColWidth="11.44140625" defaultRowHeight="13.2" x14ac:dyDescent="0.25"/>
  <cols>
    <col min="1" max="51" width="11.44140625" style="47"/>
    <col min="52" max="16384" width="11.44140625" style="48"/>
  </cols>
  <sheetData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Berechnungstool 2026</vt:lpstr>
      <vt:lpstr>Liste</vt:lpstr>
      <vt:lpstr>Datenbasis 2026</vt:lpstr>
      <vt:lpstr>Entwicklung der Gewerbesteuer</vt:lpstr>
      <vt:lpstr>'Berechnungstool 2026'!Druckbereich</vt:lpstr>
    </vt:vector>
  </TitlesOfParts>
  <Company>IHK Lippe zu Detmold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G.Bergner-Pieper</dc:creator>
  <cp:lastModifiedBy>Depping, Brigitte</cp:lastModifiedBy>
  <cp:lastPrinted>2015-04-21T11:22:32Z</cp:lastPrinted>
  <dcterms:created xsi:type="dcterms:W3CDTF">2007-03-06T13:14:41Z</dcterms:created>
  <dcterms:modified xsi:type="dcterms:W3CDTF">2026-04-21T12:04:19Z</dcterms:modified>
</cp:coreProperties>
</file>