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ihkhalledessau.sharepoint.com/sites/ServiceCenter/Shared Documents/5 Projekte/03 Mein Unternehmenskonzept/"/>
    </mc:Choice>
  </mc:AlternateContent>
  <xr:revisionPtr revIDLastSave="43" documentId="8_{2B101364-CD22-4541-8E11-74FFEB1BA999}" xr6:coauthVersionLast="47" xr6:coauthVersionMax="47" xr10:uidLastSave="{79841CA7-70F4-4976-96BA-9717061E5389}"/>
  <bookViews>
    <workbookView xWindow="-120" yWindow="-120" windowWidth="19440" windowHeight="15000" tabRatio="862" xr2:uid="{00000000-000D-0000-FFFF-FFFF00000000}"/>
  </bookViews>
  <sheets>
    <sheet name="1. Kapitalbedarfsplan" sheetId="1" r:id="rId1"/>
    <sheet name="2. Privater Kapitalbedarf" sheetId="4" r:id="rId2"/>
    <sheet name="3. Rentabilitätsvorschau Monate" sheetId="7" r:id="rId3"/>
    <sheet name="4. Mindest-Stunden-Satz für DL" sheetId="15" r:id="rId4"/>
    <sheet name="5. Rentabilitätsvorschau 3 J." sheetId="6" r:id="rId5"/>
    <sheet name="6. Liquiditätsvorschau 24 Mo." sheetId="8" r:id="rId6"/>
    <sheet name="7. Soll-Ist-Vergleich 3 Monate" sheetId="16" r:id="rId7"/>
    <sheet name="Tabelle1" sheetId="17" r:id="rId8"/>
  </sheets>
  <definedNames>
    <definedName name="_xlnm.Print_Area" localSheetId="0">'1. Kapitalbedarfsplan'!$A$1:$F$66</definedName>
    <definedName name="_xlnm.Print_Area" localSheetId="1">'2. Privater Kapitalbedarf'!$A$1:$F$54</definedName>
    <definedName name="_xlnm.Print_Area" localSheetId="2">'3. Rentabilitätsvorschau Monate'!$A$1:$X$49</definedName>
    <definedName name="_xlnm.Print_Area" localSheetId="3">'4. Mindest-Stunden-Satz für DL'!$A$1:$F$30</definedName>
    <definedName name="_xlnm.Print_Area" localSheetId="4">'5. Rentabilitätsvorschau 3 J.'!$A$1:$J$48</definedName>
    <definedName name="_xlnm.Print_Area" localSheetId="5">'6. Liquiditätsvorschau 24 Mo.'!$A$1:$Z$57</definedName>
    <definedName name="_xlnm.Print_Area" localSheetId="6">'7. Soll-Ist-Vergleich 3 Monate'!$A$1:$M$49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5" l="1"/>
  <c r="F2" i="15"/>
  <c r="E2" i="15"/>
  <c r="D43" i="16" l="1"/>
  <c r="J43" i="16" s="1"/>
  <c r="D41" i="16"/>
  <c r="J41" i="16" s="1"/>
  <c r="D12" i="16"/>
  <c r="D6" i="16"/>
  <c r="J6" i="16" s="1"/>
  <c r="D5" i="16"/>
  <c r="D4" i="16"/>
  <c r="J4" i="16" s="1"/>
  <c r="D3" i="16"/>
  <c r="J3" i="16" s="1"/>
  <c r="C44" i="16"/>
  <c r="I44" i="16" s="1"/>
  <c r="C43" i="16"/>
  <c r="C41" i="16"/>
  <c r="C11" i="16"/>
  <c r="I11" i="16" s="1"/>
  <c r="C6" i="16"/>
  <c r="I6" i="16" s="1"/>
  <c r="C5" i="16"/>
  <c r="I5" i="16" s="1"/>
  <c r="C4" i="16"/>
  <c r="I4" i="16" s="1"/>
  <c r="C3" i="16"/>
  <c r="I3" i="16" s="1"/>
  <c r="J44" i="16"/>
  <c r="I43" i="16"/>
  <c r="I41" i="16"/>
  <c r="H38" i="16"/>
  <c r="G38" i="16"/>
  <c r="F38" i="16"/>
  <c r="J12" i="16"/>
  <c r="I12" i="16"/>
  <c r="H7" i="16"/>
  <c r="H13" i="16" s="1"/>
  <c r="H40" i="16" s="1"/>
  <c r="H42" i="16" s="1"/>
  <c r="H45" i="16" s="1"/>
  <c r="G7" i="16"/>
  <c r="G13" i="16" s="1"/>
  <c r="G40" i="16" s="1"/>
  <c r="G42" i="16" s="1"/>
  <c r="G45" i="16" s="1"/>
  <c r="F7" i="16"/>
  <c r="F13" i="16" s="1"/>
  <c r="F40" i="16" s="1"/>
  <c r="F42" i="16" s="1"/>
  <c r="F45" i="16" s="1"/>
  <c r="J5" i="16"/>
  <c r="I7" i="16" l="1"/>
  <c r="J7" i="16"/>
  <c r="D7" i="16"/>
  <c r="F5" i="15"/>
  <c r="F8" i="15" s="1"/>
  <c r="F10" i="15" s="1"/>
  <c r="F13" i="15" s="1"/>
  <c r="E5" i="15"/>
  <c r="E8" i="15" s="1"/>
  <c r="E10" i="15" s="1"/>
  <c r="E13" i="15" s="1"/>
  <c r="D5" i="15"/>
  <c r="D8" i="15" l="1"/>
  <c r="D10" i="15" s="1"/>
  <c r="D13" i="15" s="1"/>
  <c r="D14" i="15" s="1"/>
  <c r="D15" i="15" s="1"/>
  <c r="E14" i="15"/>
  <c r="E15" i="15" s="1"/>
  <c r="F14" i="15"/>
  <c r="F15" i="15" s="1"/>
  <c r="N21" i="8"/>
  <c r="N22" i="8"/>
  <c r="N23" i="8"/>
  <c r="N24" i="8"/>
  <c r="N25" i="8"/>
  <c r="N26" i="8"/>
  <c r="N27" i="8"/>
  <c r="N28" i="8"/>
  <c r="N29" i="8"/>
  <c r="N30" i="8"/>
  <c r="N31" i="8"/>
  <c r="N32" i="8"/>
  <c r="N33" i="8"/>
  <c r="N35" i="8"/>
  <c r="N36" i="8"/>
  <c r="N38" i="8"/>
  <c r="N39" i="8"/>
  <c r="N42" i="8"/>
  <c r="N43" i="8"/>
  <c r="D16" i="15" l="1"/>
  <c r="D17" i="15" s="1"/>
  <c r="F16" i="15"/>
  <c r="F17" i="15" s="1"/>
  <c r="E16" i="15"/>
  <c r="E17" i="15" s="1"/>
  <c r="C12" i="8"/>
  <c r="D12" i="8"/>
  <c r="E12" i="8"/>
  <c r="H12" i="8"/>
  <c r="G12" i="8"/>
  <c r="F12" i="8"/>
  <c r="F21" i="15" l="1"/>
  <c r="F22" i="15" s="1"/>
  <c r="E21" i="15"/>
  <c r="E22" i="15" s="1"/>
  <c r="D21" i="15"/>
  <c r="D22" i="15" s="1"/>
  <c r="U13" i="8"/>
  <c r="V13" i="8"/>
  <c r="W13" i="8"/>
  <c r="X13" i="8"/>
  <c r="Y13" i="8"/>
  <c r="Z13" i="8"/>
  <c r="D51" i="8"/>
  <c r="E51" i="8"/>
  <c r="F51" i="8" s="1"/>
  <c r="G51" i="8" s="1"/>
  <c r="H51" i="8" s="1"/>
  <c r="I51" i="8" s="1"/>
  <c r="J51" i="8" s="1"/>
  <c r="K51" i="8" s="1"/>
  <c r="L51" i="8" s="1"/>
  <c r="M51" i="8" s="1"/>
  <c r="N51" i="8" s="1"/>
  <c r="O51" i="8" s="1"/>
  <c r="P51" i="8" s="1"/>
  <c r="Q51" i="8" s="1"/>
  <c r="R51" i="8" s="1"/>
  <c r="S51" i="8" s="1"/>
  <c r="T51" i="8" s="1"/>
  <c r="U51" i="8" s="1"/>
  <c r="V51" i="8" s="1"/>
  <c r="W51" i="8" s="1"/>
  <c r="X51" i="8" s="1"/>
  <c r="Y51" i="8" s="1"/>
  <c r="Z51" i="8" s="1"/>
  <c r="D36" i="4"/>
  <c r="D35" i="4"/>
  <c r="D34" i="4"/>
  <c r="D30" i="4"/>
  <c r="D29" i="4"/>
  <c r="D28" i="4"/>
  <c r="D27" i="4"/>
  <c r="D26" i="4"/>
  <c r="D25" i="4"/>
  <c r="D24" i="4"/>
  <c r="D23" i="4"/>
  <c r="D22" i="4"/>
  <c r="D21" i="4"/>
  <c r="D17" i="4"/>
  <c r="D16" i="4"/>
  <c r="D15" i="4"/>
  <c r="D14" i="4"/>
  <c r="D13" i="4"/>
  <c r="D12" i="4"/>
  <c r="D11" i="4"/>
  <c r="D10" i="4"/>
  <c r="D9" i="4"/>
  <c r="D5" i="4"/>
  <c r="D4" i="4"/>
  <c r="D3" i="4"/>
  <c r="C8" i="1"/>
  <c r="C16" i="7"/>
  <c r="X43" i="7"/>
  <c r="O43" i="7"/>
  <c r="E43" i="16" s="1"/>
  <c r="K43" i="16" s="1"/>
  <c r="C42" i="6"/>
  <c r="E8" i="6"/>
  <c r="E24" i="6"/>
  <c r="E35" i="6"/>
  <c r="G6" i="6"/>
  <c r="G12" i="6" s="1"/>
  <c r="G39" i="6" s="1"/>
  <c r="G37" i="6"/>
  <c r="I6" i="6"/>
  <c r="J8" i="6" s="1"/>
  <c r="I37" i="6"/>
  <c r="T42" i="8"/>
  <c r="T39" i="8"/>
  <c r="T38" i="8"/>
  <c r="T36" i="8"/>
  <c r="T35" i="8"/>
  <c r="T33" i="8"/>
  <c r="T32" i="8"/>
  <c r="T31" i="8"/>
  <c r="T30" i="8"/>
  <c r="T29" i="8"/>
  <c r="T28" i="8"/>
  <c r="T27" i="8"/>
  <c r="T26" i="8"/>
  <c r="T25" i="8"/>
  <c r="T24" i="8"/>
  <c r="T23" i="8"/>
  <c r="S42" i="8"/>
  <c r="S39" i="8"/>
  <c r="S38" i="8"/>
  <c r="S36" i="8"/>
  <c r="S35" i="8"/>
  <c r="S33" i="8"/>
  <c r="S32" i="8"/>
  <c r="S31" i="8"/>
  <c r="S30" i="8"/>
  <c r="S29" i="8"/>
  <c r="S28" i="8"/>
  <c r="S27" i="8"/>
  <c r="S26" i="8"/>
  <c r="S25" i="8"/>
  <c r="S24" i="8"/>
  <c r="S23" i="8"/>
  <c r="R42" i="8"/>
  <c r="R39" i="8"/>
  <c r="R38" i="8"/>
  <c r="R36" i="8"/>
  <c r="R35" i="8"/>
  <c r="R33" i="8"/>
  <c r="R32" i="8"/>
  <c r="R31" i="8"/>
  <c r="R30" i="8"/>
  <c r="R29" i="8"/>
  <c r="R28" i="8"/>
  <c r="R27" i="8"/>
  <c r="R26" i="8"/>
  <c r="R25" i="8"/>
  <c r="R24" i="8"/>
  <c r="R23" i="8"/>
  <c r="Q42" i="8"/>
  <c r="Q39" i="8"/>
  <c r="Q38" i="8"/>
  <c r="Q36" i="8"/>
  <c r="Q35" i="8"/>
  <c r="Q33" i="8"/>
  <c r="Q32" i="8"/>
  <c r="Q31" i="8"/>
  <c r="Q30" i="8"/>
  <c r="Q29" i="8"/>
  <c r="Q28" i="8"/>
  <c r="Q27" i="8"/>
  <c r="Q26" i="8"/>
  <c r="Q25" i="8"/>
  <c r="Q24" i="8"/>
  <c r="Q23" i="8"/>
  <c r="P42" i="8"/>
  <c r="P39" i="8"/>
  <c r="P38" i="8"/>
  <c r="P36" i="8"/>
  <c r="P35" i="8"/>
  <c r="P33" i="8"/>
  <c r="P32" i="8"/>
  <c r="P31" i="8"/>
  <c r="P30" i="8"/>
  <c r="P29" i="8"/>
  <c r="P28" i="8"/>
  <c r="P27" i="8"/>
  <c r="P26" i="8"/>
  <c r="P25" i="8"/>
  <c r="P24" i="8"/>
  <c r="P23" i="8"/>
  <c r="O42" i="8"/>
  <c r="O39" i="8"/>
  <c r="O38" i="8"/>
  <c r="O36" i="8"/>
  <c r="O35" i="8"/>
  <c r="O33" i="8"/>
  <c r="O32" i="8"/>
  <c r="O31" i="8"/>
  <c r="O30" i="8"/>
  <c r="O29" i="8"/>
  <c r="O28" i="8"/>
  <c r="O27" i="8"/>
  <c r="O26" i="8"/>
  <c r="O25" i="8"/>
  <c r="O24" i="8"/>
  <c r="O23" i="8"/>
  <c r="T43" i="8"/>
  <c r="S43" i="8"/>
  <c r="R43" i="8"/>
  <c r="Q43" i="8"/>
  <c r="P43" i="8"/>
  <c r="O43" i="8"/>
  <c r="T22" i="8"/>
  <c r="S22" i="8"/>
  <c r="R22" i="8"/>
  <c r="Q22" i="8"/>
  <c r="P22" i="8"/>
  <c r="O22" i="8"/>
  <c r="T21" i="8"/>
  <c r="S21" i="8"/>
  <c r="R21" i="8"/>
  <c r="Q21" i="8"/>
  <c r="P21" i="8"/>
  <c r="O21" i="8"/>
  <c r="E43" i="6"/>
  <c r="X44" i="7"/>
  <c r="X41" i="7"/>
  <c r="E40" i="6" s="1"/>
  <c r="X37" i="7"/>
  <c r="E36" i="6" s="1"/>
  <c r="X36" i="7"/>
  <c r="X35" i="7"/>
  <c r="E34" i="6" s="1"/>
  <c r="X34" i="7"/>
  <c r="E33" i="6"/>
  <c r="X33" i="7"/>
  <c r="E32" i="6" s="1"/>
  <c r="X32" i="7"/>
  <c r="E31" i="6"/>
  <c r="X31" i="7"/>
  <c r="E30" i="6" s="1"/>
  <c r="X30" i="7"/>
  <c r="E29" i="6" s="1"/>
  <c r="X29" i="7"/>
  <c r="E28" i="6" s="1"/>
  <c r="X28" i="7"/>
  <c r="E27" i="6" s="1"/>
  <c r="X27" i="7"/>
  <c r="E26" i="6"/>
  <c r="X26" i="7"/>
  <c r="E25" i="6" s="1"/>
  <c r="X25" i="7"/>
  <c r="X24" i="7"/>
  <c r="E23" i="6" s="1"/>
  <c r="X23" i="7"/>
  <c r="E22" i="6" s="1"/>
  <c r="X22" i="7"/>
  <c r="E21" i="6"/>
  <c r="X21" i="7"/>
  <c r="X20" i="7"/>
  <c r="X38" i="7" s="1"/>
  <c r="X19" i="7"/>
  <c r="E18" i="6"/>
  <c r="X18" i="7"/>
  <c r="E17" i="6"/>
  <c r="X16" i="7"/>
  <c r="E15" i="6"/>
  <c r="X12" i="7"/>
  <c r="E11" i="6"/>
  <c r="X11" i="7"/>
  <c r="E10" i="6" s="1"/>
  <c r="X10" i="7"/>
  <c r="E9" i="6" s="1"/>
  <c r="X9" i="7"/>
  <c r="W38" i="7"/>
  <c r="V38" i="7"/>
  <c r="U38" i="7"/>
  <c r="T38" i="7"/>
  <c r="S38" i="7"/>
  <c r="R38" i="7"/>
  <c r="Q38" i="7"/>
  <c r="P38" i="7"/>
  <c r="W7" i="7"/>
  <c r="W13" i="7" s="1"/>
  <c r="W40" i="7" s="1"/>
  <c r="W42" i="7" s="1"/>
  <c r="W45" i="7" s="1"/>
  <c r="V7" i="7"/>
  <c r="V13" i="7"/>
  <c r="V40" i="7" s="1"/>
  <c r="V42" i="7" s="1"/>
  <c r="V45" i="7" s="1"/>
  <c r="U7" i="7"/>
  <c r="U13" i="7" s="1"/>
  <c r="U40" i="7" s="1"/>
  <c r="U42" i="7" s="1"/>
  <c r="U45" i="7" s="1"/>
  <c r="T7" i="7"/>
  <c r="T13" i="7"/>
  <c r="T40" i="7" s="1"/>
  <c r="T42" i="7" s="1"/>
  <c r="T45" i="7" s="1"/>
  <c r="S7" i="7"/>
  <c r="S13" i="7"/>
  <c r="S40" i="7" s="1"/>
  <c r="S42" i="7" s="1"/>
  <c r="S45" i="7" s="1"/>
  <c r="R7" i="7"/>
  <c r="R13" i="7"/>
  <c r="Q7" i="7"/>
  <c r="Q13" i="7"/>
  <c r="Q40" i="7" s="1"/>
  <c r="Q42" i="7" s="1"/>
  <c r="Q45" i="7" s="1"/>
  <c r="P7" i="7"/>
  <c r="P13" i="7" s="1"/>
  <c r="X6" i="7"/>
  <c r="E5" i="6"/>
  <c r="X5" i="7"/>
  <c r="E4" i="6"/>
  <c r="X4" i="7"/>
  <c r="E3" i="6" s="1"/>
  <c r="X3" i="7"/>
  <c r="M43" i="8"/>
  <c r="L43" i="8"/>
  <c r="K43" i="8"/>
  <c r="J43" i="8"/>
  <c r="I43" i="8"/>
  <c r="H43" i="8"/>
  <c r="G43" i="8"/>
  <c r="F43" i="8"/>
  <c r="E43" i="8"/>
  <c r="D43" i="8"/>
  <c r="C43" i="8"/>
  <c r="C11" i="7"/>
  <c r="D11" i="16" s="1"/>
  <c r="J11" i="16" s="1"/>
  <c r="C9" i="7"/>
  <c r="O9" i="7"/>
  <c r="E9" i="16" s="1"/>
  <c r="K9" i="16" s="1"/>
  <c r="C8" i="6"/>
  <c r="C10" i="7"/>
  <c r="C7" i="7"/>
  <c r="C7" i="16" s="1"/>
  <c r="D8" i="1"/>
  <c r="C51" i="1" s="1"/>
  <c r="C54" i="1" s="1"/>
  <c r="E3" i="1"/>
  <c r="E4" i="1"/>
  <c r="E5" i="1"/>
  <c r="E6" i="1"/>
  <c r="E7" i="1"/>
  <c r="C19" i="1"/>
  <c r="E12" i="1"/>
  <c r="E13" i="1"/>
  <c r="E14" i="1"/>
  <c r="E15" i="1"/>
  <c r="E16" i="1"/>
  <c r="E17" i="1"/>
  <c r="E18" i="1"/>
  <c r="C22" i="8"/>
  <c r="C18" i="7"/>
  <c r="O18" i="7" s="1"/>
  <c r="C19" i="7"/>
  <c r="C20" i="7"/>
  <c r="C21" i="7"/>
  <c r="C22" i="7"/>
  <c r="C27" i="8"/>
  <c r="C23" i="7"/>
  <c r="C28" i="8"/>
  <c r="C24" i="7"/>
  <c r="C25" i="7"/>
  <c r="C26" i="7"/>
  <c r="O26" i="7" s="1"/>
  <c r="C27" i="7"/>
  <c r="C32" i="8"/>
  <c r="C28" i="7"/>
  <c r="C33" i="8"/>
  <c r="C29" i="7"/>
  <c r="C30" i="7"/>
  <c r="C31" i="7"/>
  <c r="O31" i="7"/>
  <c r="E31" i="16" s="1"/>
  <c r="K31" i="16" s="1"/>
  <c r="C32" i="7"/>
  <c r="C33" i="7"/>
  <c r="C34" i="7"/>
  <c r="C35" i="7"/>
  <c r="C36" i="7"/>
  <c r="C37" i="7"/>
  <c r="C6" i="4"/>
  <c r="D6" i="4" s="1"/>
  <c r="C18" i="4"/>
  <c r="C31" i="4"/>
  <c r="C37" i="4"/>
  <c r="D21" i="8"/>
  <c r="D22" i="8"/>
  <c r="D23" i="8"/>
  <c r="D24" i="8"/>
  <c r="D25" i="8"/>
  <c r="D26" i="8"/>
  <c r="D27" i="8"/>
  <c r="D28" i="8"/>
  <c r="D29" i="8"/>
  <c r="D30" i="8"/>
  <c r="D31" i="8"/>
  <c r="D32" i="8"/>
  <c r="D33" i="8"/>
  <c r="D35" i="8"/>
  <c r="D36" i="8"/>
  <c r="D38" i="8"/>
  <c r="D39" i="8"/>
  <c r="D42" i="8"/>
  <c r="E21" i="8"/>
  <c r="E22" i="8"/>
  <c r="E23" i="8"/>
  <c r="E24" i="8"/>
  <c r="E25" i="8"/>
  <c r="E26" i="8"/>
  <c r="E27" i="8"/>
  <c r="E28" i="8"/>
  <c r="E29" i="8"/>
  <c r="E30" i="8"/>
  <c r="E31" i="8"/>
  <c r="E32" i="8"/>
  <c r="E33" i="8"/>
  <c r="E35" i="8"/>
  <c r="E36" i="8"/>
  <c r="E38" i="8"/>
  <c r="E39" i="8"/>
  <c r="E42" i="8"/>
  <c r="F21" i="8"/>
  <c r="F22" i="8"/>
  <c r="F23" i="8"/>
  <c r="F24" i="8"/>
  <c r="F25" i="8"/>
  <c r="F26" i="8"/>
  <c r="F27" i="8"/>
  <c r="F28" i="8"/>
  <c r="F29" i="8"/>
  <c r="F30" i="8"/>
  <c r="F31" i="8"/>
  <c r="F32" i="8"/>
  <c r="F33" i="8"/>
  <c r="F35" i="8"/>
  <c r="F36" i="8"/>
  <c r="F38" i="8"/>
  <c r="F39" i="8"/>
  <c r="F42" i="8"/>
  <c r="G21" i="8"/>
  <c r="G22" i="8"/>
  <c r="G23" i="8"/>
  <c r="G24" i="8"/>
  <c r="G25" i="8"/>
  <c r="G26" i="8"/>
  <c r="G27" i="8"/>
  <c r="G28" i="8"/>
  <c r="G29" i="8"/>
  <c r="G30" i="8"/>
  <c r="G31" i="8"/>
  <c r="G32" i="8"/>
  <c r="G33" i="8"/>
  <c r="G35" i="8"/>
  <c r="G36" i="8"/>
  <c r="G38" i="8"/>
  <c r="G39" i="8"/>
  <c r="G42" i="8"/>
  <c r="H21" i="8"/>
  <c r="H22" i="8"/>
  <c r="H23" i="8"/>
  <c r="H24" i="8"/>
  <c r="H25" i="8"/>
  <c r="H26" i="8"/>
  <c r="H27" i="8"/>
  <c r="H28" i="8"/>
  <c r="H29" i="8"/>
  <c r="H30" i="8"/>
  <c r="H31" i="8"/>
  <c r="H32" i="8"/>
  <c r="H33" i="8"/>
  <c r="H35" i="8"/>
  <c r="H36" i="8"/>
  <c r="H38" i="8"/>
  <c r="H39" i="8"/>
  <c r="H42" i="8"/>
  <c r="I21" i="8"/>
  <c r="I22" i="8"/>
  <c r="I23" i="8"/>
  <c r="I24" i="8"/>
  <c r="I25" i="8"/>
  <c r="I26" i="8"/>
  <c r="I27" i="8"/>
  <c r="I28" i="8"/>
  <c r="I29" i="8"/>
  <c r="I30" i="8"/>
  <c r="I31" i="8"/>
  <c r="I32" i="8"/>
  <c r="I33" i="8"/>
  <c r="I35" i="8"/>
  <c r="I36" i="8"/>
  <c r="I38" i="8"/>
  <c r="I39" i="8"/>
  <c r="I42" i="8"/>
  <c r="J21" i="8"/>
  <c r="J22" i="8"/>
  <c r="J23" i="8"/>
  <c r="J24" i="8"/>
  <c r="J25" i="8"/>
  <c r="J26" i="8"/>
  <c r="J27" i="8"/>
  <c r="J28" i="8"/>
  <c r="J29" i="8"/>
  <c r="J30" i="8"/>
  <c r="J31" i="8"/>
  <c r="J32" i="8"/>
  <c r="J33" i="8"/>
  <c r="J35" i="8"/>
  <c r="J36" i="8"/>
  <c r="J38" i="8"/>
  <c r="J39" i="8"/>
  <c r="J42" i="8"/>
  <c r="K21" i="8"/>
  <c r="K22" i="8"/>
  <c r="K23" i="8"/>
  <c r="K24" i="8"/>
  <c r="K25" i="8"/>
  <c r="K26" i="8"/>
  <c r="K27" i="8"/>
  <c r="K28" i="8"/>
  <c r="K29" i="8"/>
  <c r="K30" i="8"/>
  <c r="K31" i="8"/>
  <c r="K32" i="8"/>
  <c r="K33" i="8"/>
  <c r="K35" i="8"/>
  <c r="K36" i="8"/>
  <c r="K38" i="8"/>
  <c r="K39" i="8"/>
  <c r="K42" i="8"/>
  <c r="L21" i="8"/>
  <c r="L22" i="8"/>
  <c r="L23" i="8"/>
  <c r="L24" i="8"/>
  <c r="L25" i="8"/>
  <c r="L26" i="8"/>
  <c r="L27" i="8"/>
  <c r="L28" i="8"/>
  <c r="L29" i="8"/>
  <c r="L30" i="8"/>
  <c r="L31" i="8"/>
  <c r="L32" i="8"/>
  <c r="L33" i="8"/>
  <c r="L35" i="8"/>
  <c r="L36" i="8"/>
  <c r="L38" i="8"/>
  <c r="L39" i="8"/>
  <c r="L42" i="8"/>
  <c r="M21" i="8"/>
  <c r="M22" i="8"/>
  <c r="M23" i="8"/>
  <c r="M24" i="8"/>
  <c r="M25" i="8"/>
  <c r="M26" i="8"/>
  <c r="M27" i="8"/>
  <c r="M28" i="8"/>
  <c r="M29" i="8"/>
  <c r="M30" i="8"/>
  <c r="M31" i="8"/>
  <c r="M32" i="8"/>
  <c r="M33" i="8"/>
  <c r="M35" i="8"/>
  <c r="M36" i="8"/>
  <c r="M38" i="8"/>
  <c r="M39" i="8"/>
  <c r="M42" i="8"/>
  <c r="C60" i="1"/>
  <c r="H27" i="6"/>
  <c r="H9" i="6"/>
  <c r="O3" i="7"/>
  <c r="E3" i="16" s="1"/>
  <c r="K3" i="16" s="1"/>
  <c r="C2" i="6"/>
  <c r="D7" i="7"/>
  <c r="D13" i="7" s="1"/>
  <c r="E7" i="7"/>
  <c r="E13" i="7" s="1"/>
  <c r="E40" i="7" s="1"/>
  <c r="E42" i="7" s="1"/>
  <c r="E45" i="7" s="1"/>
  <c r="F7" i="7"/>
  <c r="F13" i="7" s="1"/>
  <c r="F40" i="7" s="1"/>
  <c r="F42" i="7" s="1"/>
  <c r="F45" i="7" s="1"/>
  <c r="G7" i="7"/>
  <c r="G13" i="7" s="1"/>
  <c r="G40" i="7" s="1"/>
  <c r="G42" i="7" s="1"/>
  <c r="G45" i="7" s="1"/>
  <c r="H7" i="7"/>
  <c r="I7" i="7"/>
  <c r="I13" i="7" s="1"/>
  <c r="I40" i="7" s="1"/>
  <c r="I42" i="7" s="1"/>
  <c r="I45" i="7" s="1"/>
  <c r="J7" i="7"/>
  <c r="J13" i="7" s="1"/>
  <c r="J40" i="7" s="1"/>
  <c r="J42" i="7" s="1"/>
  <c r="J45" i="7" s="1"/>
  <c r="K7" i="7"/>
  <c r="K13" i="7" s="1"/>
  <c r="K40" i="7" s="1"/>
  <c r="K42" i="7" s="1"/>
  <c r="K45" i="7" s="1"/>
  <c r="L7" i="7"/>
  <c r="L13" i="7"/>
  <c r="L40" i="7" s="1"/>
  <c r="L42" i="7" s="1"/>
  <c r="L45" i="7" s="1"/>
  <c r="M7" i="7"/>
  <c r="M13" i="7"/>
  <c r="M40" i="7" s="1"/>
  <c r="M42" i="7" s="1"/>
  <c r="M45" i="7" s="1"/>
  <c r="N7" i="7"/>
  <c r="O4" i="7"/>
  <c r="E4" i="16" s="1"/>
  <c r="K4" i="16" s="1"/>
  <c r="C3" i="6"/>
  <c r="O5" i="7"/>
  <c r="E5" i="16" s="1"/>
  <c r="K5" i="16" s="1"/>
  <c r="C4" i="6"/>
  <c r="O6" i="7"/>
  <c r="E6" i="16" s="1"/>
  <c r="K6" i="16" s="1"/>
  <c r="C5" i="6"/>
  <c r="D5" i="6"/>
  <c r="O12" i="7"/>
  <c r="E12" i="16" s="1"/>
  <c r="K12" i="16" s="1"/>
  <c r="C11" i="6"/>
  <c r="D11" i="6" s="1"/>
  <c r="H13" i="7"/>
  <c r="N13" i="7"/>
  <c r="O44" i="7"/>
  <c r="E44" i="16" s="1"/>
  <c r="K44" i="16" s="1"/>
  <c r="N38" i="7"/>
  <c r="N40" i="7"/>
  <c r="N42" i="7" s="1"/>
  <c r="N45" i="7" s="1"/>
  <c r="M38" i="7"/>
  <c r="L38" i="7"/>
  <c r="K38" i="7"/>
  <c r="J38" i="7"/>
  <c r="I38" i="7"/>
  <c r="H38" i="7"/>
  <c r="G38" i="7"/>
  <c r="F38" i="7"/>
  <c r="E38" i="7"/>
  <c r="D38" i="7"/>
  <c r="J36" i="6"/>
  <c r="J28" i="6"/>
  <c r="H35" i="6"/>
  <c r="H19" i="6"/>
  <c r="D39" i="1"/>
  <c r="E39" i="1" s="1"/>
  <c r="D43" i="1"/>
  <c r="E43" i="1" s="1"/>
  <c r="D24" i="1"/>
  <c r="D27" i="1"/>
  <c r="E27" i="1"/>
  <c r="D31" i="1"/>
  <c r="E31" i="1" s="1"/>
  <c r="D35" i="1"/>
  <c r="E35" i="1" s="1"/>
  <c r="C44" i="1"/>
  <c r="D42" i="1"/>
  <c r="E42" i="1" s="1"/>
  <c r="D33" i="1"/>
  <c r="E33" i="1" s="1"/>
  <c r="D32" i="1"/>
  <c r="D30" i="1"/>
  <c r="E30" i="1"/>
  <c r="D29" i="1"/>
  <c r="E29" i="1"/>
  <c r="D28" i="1"/>
  <c r="E28" i="1"/>
  <c r="D26" i="1"/>
  <c r="E26" i="1" s="1"/>
  <c r="D34" i="1"/>
  <c r="E34" i="1" s="1"/>
  <c r="D36" i="1"/>
  <c r="E36" i="1" s="1"/>
  <c r="D37" i="1"/>
  <c r="E37" i="1"/>
  <c r="D38" i="1"/>
  <c r="E38" i="1"/>
  <c r="D40" i="1"/>
  <c r="E40" i="1"/>
  <c r="D41" i="1"/>
  <c r="E41" i="1" s="1"/>
  <c r="D25" i="1"/>
  <c r="E25" i="1" s="1"/>
  <c r="D23" i="1"/>
  <c r="D44" i="1" s="1"/>
  <c r="O19" i="7"/>
  <c r="E19" i="16" s="1"/>
  <c r="K19" i="16" s="1"/>
  <c r="C18" i="6"/>
  <c r="O41" i="7"/>
  <c r="E41" i="16" s="1"/>
  <c r="K41" i="16" s="1"/>
  <c r="C40" i="6"/>
  <c r="H3" i="6"/>
  <c r="H18" i="6"/>
  <c r="J15" i="6"/>
  <c r="J35" i="6"/>
  <c r="J33" i="6"/>
  <c r="J27" i="6"/>
  <c r="J25" i="6"/>
  <c r="J19" i="6"/>
  <c r="H2" i="6"/>
  <c r="H10" i="6"/>
  <c r="H25" i="6"/>
  <c r="H21" i="6"/>
  <c r="H36" i="6"/>
  <c r="H24" i="6"/>
  <c r="H20" i="6"/>
  <c r="H5" i="6"/>
  <c r="J37" i="6"/>
  <c r="J30" i="6"/>
  <c r="H11" i="6"/>
  <c r="J10" i="6"/>
  <c r="J2" i="6"/>
  <c r="J6" i="6"/>
  <c r="E2" i="6"/>
  <c r="X7" i="7"/>
  <c r="R40" i="7"/>
  <c r="R42" i="7"/>
  <c r="R45" i="7" s="1"/>
  <c r="H40" i="7"/>
  <c r="H42" i="7" s="1"/>
  <c r="H45" i="7" s="1"/>
  <c r="C6" i="6"/>
  <c r="D4" i="6"/>
  <c r="J24" i="6"/>
  <c r="J31" i="6"/>
  <c r="J4" i="6"/>
  <c r="J22" i="6"/>
  <c r="J20" i="6"/>
  <c r="J5" i="6"/>
  <c r="J3" i="6"/>
  <c r="J26" i="6"/>
  <c r="I12" i="6"/>
  <c r="I39" i="6" s="1"/>
  <c r="J9" i="6"/>
  <c r="J23" i="6"/>
  <c r="O22" i="7"/>
  <c r="E22" i="16" s="1"/>
  <c r="K22" i="16" s="1"/>
  <c r="C21" i="6"/>
  <c r="O10" i="7"/>
  <c r="E10" i="16" s="1"/>
  <c r="K10" i="16" s="1"/>
  <c r="C9" i="6"/>
  <c r="D9" i="6" s="1"/>
  <c r="O29" i="7"/>
  <c r="E29" i="16" s="1"/>
  <c r="K29" i="16" s="1"/>
  <c r="C28" i="6"/>
  <c r="D28" i="6"/>
  <c r="O32" i="7"/>
  <c r="E32" i="16" s="1"/>
  <c r="K32" i="16" s="1"/>
  <c r="C24" i="8"/>
  <c r="C31" i="8"/>
  <c r="C23" i="8"/>
  <c r="O36" i="7"/>
  <c r="E36" i="16" s="1"/>
  <c r="K36" i="16" s="1"/>
  <c r="E24" i="1"/>
  <c r="O34" i="7"/>
  <c r="E34" i="16" s="1"/>
  <c r="K34" i="16" s="1"/>
  <c r="C33" i="6"/>
  <c r="D33" i="6"/>
  <c r="O11" i="7"/>
  <c r="E11" i="16" s="1"/>
  <c r="K11" i="16" s="1"/>
  <c r="D13" i="8"/>
  <c r="T13" i="8"/>
  <c r="D37" i="4"/>
  <c r="H15" i="6"/>
  <c r="H31" i="6"/>
  <c r="H23" i="6"/>
  <c r="H17" i="6"/>
  <c r="H34" i="6"/>
  <c r="H28" i="6"/>
  <c r="H29" i="6"/>
  <c r="H30" i="6"/>
  <c r="H37" i="6"/>
  <c r="H32" i="6"/>
  <c r="H33" i="6"/>
  <c r="H26" i="6"/>
  <c r="H4" i="6"/>
  <c r="H6" i="6"/>
  <c r="H12" i="6" s="1"/>
  <c r="H8" i="6"/>
  <c r="H22" i="6"/>
  <c r="O28" i="7"/>
  <c r="E28" i="16" s="1"/>
  <c r="K28" i="16" s="1"/>
  <c r="C27" i="6"/>
  <c r="D27" i="6"/>
  <c r="C17" i="7"/>
  <c r="C17" i="16" s="1"/>
  <c r="D2" i="6"/>
  <c r="D6" i="6" s="1"/>
  <c r="O24" i="7"/>
  <c r="E24" i="16" s="1"/>
  <c r="K24" i="16" s="1"/>
  <c r="C23" i="6"/>
  <c r="D23" i="6"/>
  <c r="D3" i="6"/>
  <c r="D18" i="6"/>
  <c r="O20" i="7"/>
  <c r="E20" i="16" s="1"/>
  <c r="K20" i="16" s="1"/>
  <c r="C19" i="6"/>
  <c r="D19" i="6" s="1"/>
  <c r="C26" i="8"/>
  <c r="O21" i="7"/>
  <c r="E21" i="16" s="1"/>
  <c r="K21" i="16" s="1"/>
  <c r="D21" i="6"/>
  <c r="C29" i="8"/>
  <c r="C25" i="8"/>
  <c r="D8" i="6"/>
  <c r="E20" i="6"/>
  <c r="O27" i="7"/>
  <c r="E27" i="16" s="1"/>
  <c r="K27" i="16" s="1"/>
  <c r="E32" i="1"/>
  <c r="O25" i="7"/>
  <c r="E25" i="16" s="1"/>
  <c r="K25" i="16" s="1"/>
  <c r="C24" i="6"/>
  <c r="D24" i="6"/>
  <c r="C30" i="8"/>
  <c r="N13" i="8"/>
  <c r="O35" i="7"/>
  <c r="E35" i="16" s="1"/>
  <c r="K35" i="16" s="1"/>
  <c r="C34" i="6"/>
  <c r="D34" i="6" s="1"/>
  <c r="K13" i="8"/>
  <c r="C35" i="8"/>
  <c r="E13" i="8"/>
  <c r="L13" i="8"/>
  <c r="O30" i="7"/>
  <c r="E30" i="16" s="1"/>
  <c r="K30" i="16" s="1"/>
  <c r="C29" i="6"/>
  <c r="D29" i="6"/>
  <c r="O33" i="7"/>
  <c r="E33" i="16" s="1"/>
  <c r="K33" i="16" s="1"/>
  <c r="C38" i="8"/>
  <c r="C36" i="8"/>
  <c r="P13" i="8"/>
  <c r="S13" i="8"/>
  <c r="M13" i="8"/>
  <c r="R13" i="8"/>
  <c r="J13" i="8"/>
  <c r="Q13" i="8"/>
  <c r="I13" i="8"/>
  <c r="O37" i="7"/>
  <c r="E37" i="16" s="1"/>
  <c r="K37" i="16" s="1"/>
  <c r="C42" i="8"/>
  <c r="C13" i="7"/>
  <c r="C13" i="16" s="1"/>
  <c r="O13" i="8"/>
  <c r="O23" i="7"/>
  <c r="E23" i="16" s="1"/>
  <c r="K23" i="16" s="1"/>
  <c r="C22" i="6"/>
  <c r="D22" i="6" s="1"/>
  <c r="F25" i="6" l="1"/>
  <c r="G41" i="6"/>
  <c r="H40" i="6"/>
  <c r="H39" i="6"/>
  <c r="J39" i="6"/>
  <c r="I41" i="6"/>
  <c r="J40" i="6"/>
  <c r="E18" i="16"/>
  <c r="K18" i="16" s="1"/>
  <c r="C17" i="6"/>
  <c r="D17" i="6" s="1"/>
  <c r="E6" i="6"/>
  <c r="F23" i="6" s="1"/>
  <c r="O13" i="7"/>
  <c r="E13" i="16" s="1"/>
  <c r="D40" i="7"/>
  <c r="D42" i="7" s="1"/>
  <c r="D45" i="7" s="1"/>
  <c r="E26" i="16"/>
  <c r="K26" i="16" s="1"/>
  <c r="C25" i="6"/>
  <c r="D25" i="6" s="1"/>
  <c r="J12" i="6"/>
  <c r="P40" i="7"/>
  <c r="P42" i="7" s="1"/>
  <c r="P45" i="7" s="1"/>
  <c r="X13" i="7"/>
  <c r="X40" i="7" s="1"/>
  <c r="X42" i="7" s="1"/>
  <c r="X45" i="7" s="1"/>
  <c r="O7" i="7"/>
  <c r="E7" i="16" s="1"/>
  <c r="D30" i="16"/>
  <c r="J30" i="16" s="1"/>
  <c r="C30" i="16"/>
  <c r="I30" i="16" s="1"/>
  <c r="E19" i="6"/>
  <c r="C36" i="6"/>
  <c r="D36" i="6" s="1"/>
  <c r="C32" i="6"/>
  <c r="D32" i="6" s="1"/>
  <c r="C10" i="6"/>
  <c r="C31" i="6"/>
  <c r="D31" i="6" s="1"/>
  <c r="J29" i="6"/>
  <c r="J34" i="6"/>
  <c r="J17" i="6"/>
  <c r="D29" i="16"/>
  <c r="J29" i="16" s="1"/>
  <c r="C29" i="16"/>
  <c r="I29" i="16" s="1"/>
  <c r="D23" i="16"/>
  <c r="J23" i="16" s="1"/>
  <c r="C23" i="16"/>
  <c r="I23" i="16" s="1"/>
  <c r="C62" i="1"/>
  <c r="C9" i="15"/>
  <c r="D18" i="4"/>
  <c r="J18" i="6"/>
  <c r="J21" i="6"/>
  <c r="C37" i="16"/>
  <c r="I37" i="16" s="1"/>
  <c r="D37" i="16"/>
  <c r="J37" i="16" s="1"/>
  <c r="D28" i="16"/>
  <c r="J28" i="16" s="1"/>
  <c r="C28" i="16"/>
  <c r="I28" i="16" s="1"/>
  <c r="D22" i="16"/>
  <c r="J22" i="16" s="1"/>
  <c r="C22" i="16"/>
  <c r="I22" i="16" s="1"/>
  <c r="D10" i="16"/>
  <c r="J10" i="16" s="1"/>
  <c r="C10" i="16"/>
  <c r="I10" i="16" s="1"/>
  <c r="C36" i="16"/>
  <c r="I36" i="16" s="1"/>
  <c r="D36" i="16"/>
  <c r="J36" i="16" s="1"/>
  <c r="C21" i="16"/>
  <c r="I21" i="16" s="1"/>
  <c r="D21" i="16"/>
  <c r="J21" i="16" s="1"/>
  <c r="D35" i="16"/>
  <c r="J35" i="16" s="1"/>
  <c r="C35" i="16"/>
  <c r="I35" i="16" s="1"/>
  <c r="D27" i="16"/>
  <c r="J27" i="16" s="1"/>
  <c r="C27" i="16"/>
  <c r="I27" i="16" s="1"/>
  <c r="D20" i="16"/>
  <c r="J20" i="16" s="1"/>
  <c r="C20" i="16"/>
  <c r="I20" i="16" s="1"/>
  <c r="K7" i="16"/>
  <c r="K13" i="16" s="1"/>
  <c r="D34" i="16"/>
  <c r="J34" i="16" s="1"/>
  <c r="C34" i="16"/>
  <c r="I34" i="16" s="1"/>
  <c r="C19" i="16"/>
  <c r="I19" i="16" s="1"/>
  <c r="D19" i="16"/>
  <c r="J19" i="16" s="1"/>
  <c r="E19" i="1"/>
  <c r="C18" i="8" s="1"/>
  <c r="D9" i="16"/>
  <c r="C9" i="16"/>
  <c r="I9" i="16" s="1"/>
  <c r="I13" i="16" s="1"/>
  <c r="C33" i="16"/>
  <c r="I33" i="16" s="1"/>
  <c r="D33" i="16"/>
  <c r="J33" i="16" s="1"/>
  <c r="C21" i="8"/>
  <c r="C35" i="6"/>
  <c r="D35" i="6" s="1"/>
  <c r="J11" i="6"/>
  <c r="J32" i="6"/>
  <c r="C32" i="16"/>
  <c r="I32" i="16" s="1"/>
  <c r="D32" i="16"/>
  <c r="J32" i="16" s="1"/>
  <c r="D16" i="16"/>
  <c r="C16" i="16"/>
  <c r="I16" i="16" s="1"/>
  <c r="C39" i="8"/>
  <c r="C30" i="6"/>
  <c r="D30" i="6" s="1"/>
  <c r="C26" i="16"/>
  <c r="I26" i="16" s="1"/>
  <c r="D26" i="16"/>
  <c r="J26" i="16" s="1"/>
  <c r="D17" i="16"/>
  <c r="J17" i="16" s="1"/>
  <c r="I17" i="16"/>
  <c r="C26" i="6"/>
  <c r="D26" i="6" s="1"/>
  <c r="C20" i="6"/>
  <c r="D20" i="6" s="1"/>
  <c r="C43" i="6"/>
  <c r="C25" i="16"/>
  <c r="I25" i="16" s="1"/>
  <c r="D25" i="16"/>
  <c r="J25" i="16" s="1"/>
  <c r="C18" i="16"/>
  <c r="I18" i="16" s="1"/>
  <c r="D18" i="16"/>
  <c r="J18" i="16" s="1"/>
  <c r="E23" i="1"/>
  <c r="E44" i="1" s="1"/>
  <c r="D31" i="16"/>
  <c r="J31" i="16" s="1"/>
  <c r="C31" i="16"/>
  <c r="I31" i="16" s="1"/>
  <c r="D24" i="16"/>
  <c r="J24" i="16" s="1"/>
  <c r="C24" i="16"/>
  <c r="I24" i="16" s="1"/>
  <c r="D31" i="4"/>
  <c r="D39" i="4" s="1"/>
  <c r="D41" i="4" s="1"/>
  <c r="E23" i="15"/>
  <c r="E24" i="15"/>
  <c r="F23" i="15"/>
  <c r="F24" i="15"/>
  <c r="D23" i="15"/>
  <c r="D24" i="15"/>
  <c r="C39" i="4"/>
  <c r="C41" i="4" s="1"/>
  <c r="C2" i="15" s="1"/>
  <c r="F13" i="8"/>
  <c r="H13" i="8"/>
  <c r="G13" i="8"/>
  <c r="C9" i="1"/>
  <c r="C47" i="1" s="1"/>
  <c r="C38" i="7"/>
  <c r="O17" i="7"/>
  <c r="O16" i="7"/>
  <c r="E16" i="16" s="1"/>
  <c r="K16" i="16" s="1"/>
  <c r="E8" i="1"/>
  <c r="C13" i="8"/>
  <c r="J38" i="16" l="1"/>
  <c r="F33" i="6"/>
  <c r="F32" i="6"/>
  <c r="F31" i="6"/>
  <c r="F3" i="6"/>
  <c r="F22" i="6"/>
  <c r="F9" i="6"/>
  <c r="I40" i="16"/>
  <c r="I42" i="16" s="1"/>
  <c r="I45" i="16" s="1"/>
  <c r="F11" i="6"/>
  <c r="F29" i="6"/>
  <c r="J9" i="16"/>
  <c r="J13" i="16" s="1"/>
  <c r="D13" i="16"/>
  <c r="D40" i="16" s="1"/>
  <c r="D42" i="16" s="1"/>
  <c r="D45" i="16" s="1"/>
  <c r="F4" i="6"/>
  <c r="G44" i="6"/>
  <c r="H44" i="6" s="1"/>
  <c r="H43" i="6"/>
  <c r="H41" i="6"/>
  <c r="H42" i="6"/>
  <c r="J16" i="16"/>
  <c r="D38" i="16"/>
  <c r="F10" i="6"/>
  <c r="F30" i="6"/>
  <c r="F36" i="6"/>
  <c r="J43" i="6"/>
  <c r="I44" i="6"/>
  <c r="J44" i="6" s="1"/>
  <c r="J42" i="6"/>
  <c r="J41" i="6"/>
  <c r="I38" i="16"/>
  <c r="F28" i="6"/>
  <c r="C12" i="6"/>
  <c r="D10" i="6"/>
  <c r="D12" i="6" s="1"/>
  <c r="F8" i="6"/>
  <c r="F27" i="6"/>
  <c r="F24" i="6"/>
  <c r="F15" i="6"/>
  <c r="F20" i="6"/>
  <c r="F17" i="6"/>
  <c r="F26" i="6"/>
  <c r="E12" i="6"/>
  <c r="F5" i="6"/>
  <c r="F2" i="6"/>
  <c r="F6" i="6" s="1"/>
  <c r="F35" i="6"/>
  <c r="F18" i="6"/>
  <c r="F21" i="6"/>
  <c r="C16" i="6"/>
  <c r="D16" i="6" s="1"/>
  <c r="E17" i="16"/>
  <c r="K17" i="16" s="1"/>
  <c r="K38" i="16" s="1"/>
  <c r="K40" i="16" s="1"/>
  <c r="K42" i="16" s="1"/>
  <c r="K45" i="16" s="1"/>
  <c r="E37" i="6"/>
  <c r="F37" i="6" s="1"/>
  <c r="F19" i="6"/>
  <c r="C40" i="7"/>
  <c r="C40" i="16" s="1"/>
  <c r="C38" i="16"/>
  <c r="F34" i="6"/>
  <c r="C5" i="15"/>
  <c r="C45" i="8"/>
  <c r="C47" i="8" s="1"/>
  <c r="C49" i="8" s="1"/>
  <c r="C50" i="8" s="1"/>
  <c r="D2" i="8" s="1"/>
  <c r="D47" i="1"/>
  <c r="D62" i="1" s="1"/>
  <c r="O38" i="7"/>
  <c r="C15" i="6"/>
  <c r="C14" i="8"/>
  <c r="C8" i="15" l="1"/>
  <c r="C10" i="15" s="1"/>
  <c r="C13" i="15" s="1"/>
  <c r="C14" i="15" s="1"/>
  <c r="C15" i="15" s="1"/>
  <c r="C16" i="15" s="1"/>
  <c r="C17" i="15" s="1"/>
  <c r="C21" i="15" s="1"/>
  <c r="C22" i="15" s="1"/>
  <c r="J40" i="16"/>
  <c r="J42" i="16" s="1"/>
  <c r="J45" i="16" s="1"/>
  <c r="O40" i="7"/>
  <c r="E38" i="16"/>
  <c r="C42" i="7"/>
  <c r="C42" i="16" s="1"/>
  <c r="F12" i="6"/>
  <c r="E39" i="6"/>
  <c r="J45" i="8"/>
  <c r="U45" i="8" s="1"/>
  <c r="U47" i="8" s="1"/>
  <c r="U49" i="8" s="1"/>
  <c r="E45" i="8"/>
  <c r="P45" i="8" s="1"/>
  <c r="P47" i="8" s="1"/>
  <c r="P49" i="8" s="1"/>
  <c r="H45" i="8"/>
  <c r="S45" i="8" s="1"/>
  <c r="S47" i="8" s="1"/>
  <c r="S49" i="8" s="1"/>
  <c r="K45" i="8"/>
  <c r="K47" i="8" s="1"/>
  <c r="K49" i="8" s="1"/>
  <c r="G45" i="8"/>
  <c r="R45" i="8" s="1"/>
  <c r="R47" i="8" s="1"/>
  <c r="R49" i="8" s="1"/>
  <c r="I45" i="8"/>
  <c r="T45" i="8" s="1"/>
  <c r="T47" i="8" s="1"/>
  <c r="T49" i="8" s="1"/>
  <c r="F45" i="8"/>
  <c r="F47" i="8" s="1"/>
  <c r="F49" i="8" s="1"/>
  <c r="N45" i="8"/>
  <c r="Y45" i="8" s="1"/>
  <c r="Y47" i="8" s="1"/>
  <c r="Y49" i="8" s="1"/>
  <c r="D45" i="8"/>
  <c r="D47" i="8" s="1"/>
  <c r="D49" i="8" s="1"/>
  <c r="D50" i="8" s="1"/>
  <c r="M45" i="8"/>
  <c r="M47" i="8" s="1"/>
  <c r="M49" i="8" s="1"/>
  <c r="L45" i="8"/>
  <c r="L47" i="8" s="1"/>
  <c r="L49" i="8" s="1"/>
  <c r="C52" i="8"/>
  <c r="D14" i="8"/>
  <c r="C37" i="6"/>
  <c r="D15" i="6"/>
  <c r="C45" i="7"/>
  <c r="C45" i="16" s="1"/>
  <c r="C23" i="15" l="1"/>
  <c r="C24" i="15"/>
  <c r="F39" i="6"/>
  <c r="E41" i="6"/>
  <c r="F40" i="6"/>
  <c r="O42" i="7"/>
  <c r="E40" i="16"/>
  <c r="J47" i="8"/>
  <c r="J49" i="8" s="1"/>
  <c r="E47" i="8"/>
  <c r="E49" i="8" s="1"/>
  <c r="H47" i="8"/>
  <c r="H49" i="8" s="1"/>
  <c r="V45" i="8"/>
  <c r="V47" i="8" s="1"/>
  <c r="V49" i="8" s="1"/>
  <c r="O45" i="8"/>
  <c r="Z45" i="8" s="1"/>
  <c r="Z47" i="8" s="1"/>
  <c r="Z49" i="8" s="1"/>
  <c r="I47" i="8"/>
  <c r="I49" i="8" s="1"/>
  <c r="N47" i="8"/>
  <c r="N49" i="8" s="1"/>
  <c r="G47" i="8"/>
  <c r="G49" i="8" s="1"/>
  <c r="Q45" i="8"/>
  <c r="Q47" i="8" s="1"/>
  <c r="Q49" i="8" s="1"/>
  <c r="W45" i="8"/>
  <c r="W47" i="8" s="1"/>
  <c r="W49" i="8" s="1"/>
  <c r="X45" i="8"/>
  <c r="X47" i="8" s="1"/>
  <c r="X49" i="8" s="1"/>
  <c r="E2" i="8"/>
  <c r="E14" i="8" s="1"/>
  <c r="D52" i="8"/>
  <c r="C39" i="6"/>
  <c r="D37" i="6"/>
  <c r="O45" i="7" l="1"/>
  <c r="E45" i="16" s="1"/>
  <c r="E42" i="16"/>
  <c r="F43" i="6"/>
  <c r="F41" i="6"/>
  <c r="F42" i="6"/>
  <c r="E44" i="6"/>
  <c r="F44" i="6" s="1"/>
  <c r="O47" i="8"/>
  <c r="O49" i="8" s="1"/>
  <c r="E50" i="8"/>
  <c r="F2" i="8" s="1"/>
  <c r="C41" i="6"/>
  <c r="D40" i="6"/>
  <c r="D39" i="6"/>
  <c r="E52" i="8" l="1"/>
  <c r="F14" i="8"/>
  <c r="F50" i="8"/>
  <c r="D41" i="6"/>
  <c r="D42" i="6"/>
  <c r="C44" i="6"/>
  <c r="D44" i="6" s="1"/>
  <c r="D43" i="6"/>
  <c r="G2" i="8" l="1"/>
  <c r="F52" i="8"/>
  <c r="G14" i="8" l="1"/>
  <c r="G50" i="8"/>
  <c r="G52" i="8" l="1"/>
  <c r="H2" i="8"/>
  <c r="H14" i="8" l="1"/>
  <c r="H50" i="8"/>
  <c r="H52" i="8" l="1"/>
  <c r="I2" i="8"/>
  <c r="I14" i="8" l="1"/>
  <c r="I50" i="8"/>
  <c r="I52" i="8" l="1"/>
  <c r="J2" i="8"/>
  <c r="J14" i="8" l="1"/>
  <c r="J50" i="8"/>
  <c r="J52" i="8" l="1"/>
  <c r="K2" i="8"/>
  <c r="K14" i="8" l="1"/>
  <c r="K50" i="8"/>
  <c r="L2" i="8" l="1"/>
  <c r="K52" i="8"/>
  <c r="L14" i="8" l="1"/>
  <c r="L50" i="8"/>
  <c r="M2" i="8" l="1"/>
  <c r="L52" i="8"/>
  <c r="M14" i="8" l="1"/>
  <c r="M50" i="8"/>
  <c r="M52" i="8" l="1"/>
  <c r="N2" i="8"/>
  <c r="N14" i="8" l="1"/>
  <c r="N50" i="8"/>
  <c r="O2" i="8" l="1"/>
  <c r="N52" i="8"/>
  <c r="O14" i="8" l="1"/>
  <c r="O50" i="8"/>
  <c r="O52" i="8" l="1"/>
  <c r="P2" i="8"/>
  <c r="P14" i="8" l="1"/>
  <c r="P50" i="8"/>
  <c r="Q2" i="8" l="1"/>
  <c r="P52" i="8"/>
  <c r="Q14" i="8" l="1"/>
  <c r="Q50" i="8"/>
  <c r="Q52" i="8" l="1"/>
  <c r="R2" i="8"/>
  <c r="R14" i="8" l="1"/>
  <c r="R50" i="8"/>
  <c r="R52" i="8" l="1"/>
  <c r="S2" i="8"/>
  <c r="S14" i="8" l="1"/>
  <c r="S50" i="8"/>
  <c r="S52" i="8" l="1"/>
  <c r="T2" i="8"/>
  <c r="T14" i="8" l="1"/>
  <c r="T50" i="8"/>
  <c r="T52" i="8" l="1"/>
  <c r="U2" i="8"/>
  <c r="U14" i="8" l="1"/>
  <c r="U50" i="8"/>
  <c r="V2" i="8" l="1"/>
  <c r="U52" i="8"/>
  <c r="V14" i="8" l="1"/>
  <c r="V50" i="8"/>
  <c r="W2" i="8" l="1"/>
  <c r="V52" i="8"/>
  <c r="W50" i="8" l="1"/>
  <c r="W14" i="8"/>
  <c r="X2" i="8" l="1"/>
  <c r="W52" i="8"/>
  <c r="X14" i="8" l="1"/>
  <c r="X50" i="8"/>
  <c r="Y2" i="8" l="1"/>
  <c r="X52" i="8"/>
  <c r="Y14" i="8" l="1"/>
  <c r="Y50" i="8"/>
  <c r="Z2" i="8" l="1"/>
  <c r="Y52" i="8"/>
  <c r="Z50" i="8" l="1"/>
  <c r="Z52" i="8" s="1"/>
  <c r="Z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Clemens Winkel</author>
  </authors>
  <commentList>
    <comment ref="X17" authorId="0" shapeId="0" xr:uid="{00000000-0006-0000-0500-000001000000}">
      <text>
        <r>
          <rPr>
            <b/>
            <sz val="9"/>
            <color indexed="81"/>
            <rFont val="Tahoma"/>
            <family val="2"/>
          </rPr>
          <t>Clemens Winkel:</t>
        </r>
        <r>
          <rPr>
            <sz val="9"/>
            <color indexed="81"/>
            <rFont val="Tahoma"/>
            <family val="2"/>
          </rPr>
          <t xml:space="preserve">
</t>
        </r>
      </text>
    </comment>
    <comment ref="O19" authorId="0" shapeId="0" xr:uid="{00000000-0006-0000-0500-000002000000}">
      <text>
        <r>
          <rPr>
            <b/>
            <sz val="9"/>
            <color indexed="81"/>
            <rFont val="Tahoma"/>
            <family val="2"/>
          </rPr>
          <t>Clemens Winkel:</t>
        </r>
        <r>
          <rPr>
            <sz val="9"/>
            <color indexed="81"/>
            <rFont val="Tahoma"/>
            <family val="2"/>
          </rPr>
          <t xml:space="preserve">
</t>
        </r>
      </text>
    </comment>
  </commentList>
</comments>
</file>

<file path=xl/sharedStrings.xml><?xml version="1.0" encoding="utf-8"?>
<sst xmlns="http://schemas.openxmlformats.org/spreadsheetml/2006/main" count="477" uniqueCount="255">
  <si>
    <t>EURO netto</t>
  </si>
  <si>
    <t>Umsatzsteuer</t>
  </si>
  <si>
    <r>
      <t xml:space="preserve">I. Kapitalbedarf Anlagevermögen </t>
    </r>
    <r>
      <rPr>
        <sz val="8"/>
        <rFont val="Arial"/>
        <family val="2"/>
      </rPr>
      <t>(Einmalkosten)</t>
    </r>
  </si>
  <si>
    <t>Neuanschaffung</t>
  </si>
  <si>
    <t>Sacheinlage</t>
  </si>
  <si>
    <t>EURO</t>
  </si>
  <si>
    <t>Satz*</t>
  </si>
  <si>
    <r>
      <t xml:space="preserve">Betriebs- und Geschäftsausstattung </t>
    </r>
    <r>
      <rPr>
        <sz val="8"/>
        <rFont val="Arial"/>
        <family val="2"/>
      </rPr>
      <t>(Laden- und Büroeinrichtung, PC, Software)</t>
    </r>
  </si>
  <si>
    <r>
      <t xml:space="preserve">Fuhrpark </t>
    </r>
    <r>
      <rPr>
        <sz val="8"/>
        <rFont val="Arial"/>
        <family val="2"/>
      </rPr>
      <t>(z. B. Anschaffung von PKW oder Zeitwert eines bereits vorhandenen PKWs)</t>
    </r>
  </si>
  <si>
    <r>
      <t xml:space="preserve">Grundstücke/Immobilien </t>
    </r>
    <r>
      <rPr>
        <sz val="8"/>
        <rFont val="Arial"/>
        <family val="2"/>
      </rPr>
      <t>(Anschaffungskosten bzw. Zeitwert)</t>
    </r>
  </si>
  <si>
    <t>Patent-, Lizenz-, Franchisegebühren, Kauf- /Betriebsübernahmekosten</t>
  </si>
  <si>
    <t>Produktionsanlagen, Maschinen, Werkzeuge, Geräte</t>
  </si>
  <si>
    <r>
      <t>SUMME Neuanschaffung | Sacheinlagen</t>
    </r>
    <r>
      <rPr>
        <sz val="8"/>
        <rFont val="Arial"/>
        <family val="2"/>
      </rPr>
      <t xml:space="preserve"> (Zeitwert):</t>
    </r>
  </si>
  <si>
    <t>SUMME Anlagevermögen:</t>
  </si>
  <si>
    <r>
      <t xml:space="preserve">II. Kapitalbedarf Gründungskosten </t>
    </r>
    <r>
      <rPr>
        <sz val="8"/>
        <rFont val="Arial"/>
        <family val="2"/>
      </rPr>
      <t>(Einmalkosten)</t>
    </r>
  </si>
  <si>
    <r>
      <rPr>
        <sz val="10"/>
        <rFont val="Arial"/>
        <family val="2"/>
      </rPr>
      <t xml:space="preserve">Beratungskosten </t>
    </r>
    <r>
      <rPr>
        <sz val="8"/>
        <rFont val="Arial"/>
        <family val="2"/>
      </rPr>
      <t>(z. B. Anwalts- und Notarkosten für HR-Eintrag, Steuerberater)</t>
    </r>
  </si>
  <si>
    <r>
      <t xml:space="preserve">Genehmigungen/Anmeldungen </t>
    </r>
    <r>
      <rPr>
        <sz val="8"/>
        <rFont val="Arial"/>
        <family val="2"/>
      </rPr>
      <t>(Konzession, Gewerbeanmeldung, HR-Eintrag)</t>
    </r>
  </si>
  <si>
    <r>
      <t xml:space="preserve">Markterschließungskosten 
</t>
    </r>
    <r>
      <rPr>
        <sz val="8"/>
        <rFont val="Arial"/>
        <family val="2"/>
      </rPr>
      <t>(Werbematerial, Internetauftritt, Anzeigen, Autobeschriftung, Eröffnungsfeier)</t>
    </r>
  </si>
  <si>
    <r>
      <t xml:space="preserve">Material- und Warenlager </t>
    </r>
    <r>
      <rPr>
        <sz val="8"/>
        <rFont val="Arial"/>
        <family val="2"/>
      </rPr>
      <t>(erste Warenausstattung) normaler Ust-Satz (19 %)</t>
    </r>
  </si>
  <si>
    <r>
      <t xml:space="preserve">Material- und Warenlager </t>
    </r>
    <r>
      <rPr>
        <sz val="8"/>
        <rFont val="Arial"/>
        <family val="2"/>
      </rPr>
      <t>(erste Warenausstattung) geminderter Ust-Satz (7 %)</t>
    </r>
  </si>
  <si>
    <t>Mietkaution/Maklerprovision</t>
  </si>
  <si>
    <r>
      <t>Renovierungskosten/Umbaumaßnahmen</t>
    </r>
    <r>
      <rPr>
        <sz val="8"/>
        <rFont val="Arial"/>
        <family val="2"/>
      </rPr>
      <t xml:space="preserve"> (inkl. Reinigung)</t>
    </r>
  </si>
  <si>
    <t>SUMME Gründungskosten:</t>
  </si>
  <si>
    <t xml:space="preserve">Kosten </t>
  </si>
  <si>
    <r>
      <t xml:space="preserve">III. Kapitalbedarf Umlaufvermögen </t>
    </r>
    <r>
      <rPr>
        <sz val="8"/>
        <rFont val="Arial"/>
        <family val="2"/>
      </rPr>
      <t>(laufende Kosten bis 1. Geldeingang)</t>
    </r>
  </si>
  <si>
    <t>pro Monat</t>
  </si>
  <si>
    <t>Monate</t>
  </si>
  <si>
    <t>Abfallentsorgung</t>
  </si>
  <si>
    <r>
      <t xml:space="preserve">Beiträge </t>
    </r>
    <r>
      <rPr>
        <sz val="8"/>
        <rFont val="Arial"/>
        <family val="2"/>
      </rPr>
      <t>(IHK, Handwerkskammer etc.)</t>
    </r>
  </si>
  <si>
    <r>
      <t xml:space="preserve">Beratungskosten </t>
    </r>
    <r>
      <rPr>
        <sz val="8"/>
        <rFont val="Arial"/>
        <family val="2"/>
      </rPr>
      <t>(Rechtsanwalt, Unternehmensberater, Steuerberater)</t>
    </r>
  </si>
  <si>
    <r>
      <t xml:space="preserve">Betriebliche Versicherungen </t>
    </r>
    <r>
      <rPr>
        <sz val="8"/>
        <rFont val="Arial"/>
        <family val="2"/>
      </rPr>
      <t>(Betriebshaftpflicht, KfZ, Feuer, Wasser, BG f. Angestelle)</t>
    </r>
  </si>
  <si>
    <t>Bücher, Literatur, Zeitschriften</t>
  </si>
  <si>
    <r>
      <t xml:space="preserve">Buchführungskosten </t>
    </r>
    <r>
      <rPr>
        <sz val="8"/>
        <rFont val="Arial"/>
        <family val="2"/>
      </rPr>
      <t>(Steuerberatung)</t>
    </r>
  </si>
  <si>
    <r>
      <t xml:space="preserve">Büromaterial </t>
    </r>
    <r>
      <rPr>
        <sz val="8"/>
        <rFont val="Arial"/>
        <family val="2"/>
      </rPr>
      <t>(Geschäftsausstattung, Verpackung)</t>
    </r>
  </si>
  <si>
    <r>
      <t>Kraftfahrzeugkosten</t>
    </r>
    <r>
      <rPr>
        <sz val="8"/>
        <rFont val="Arial"/>
        <family val="2"/>
      </rPr>
      <t xml:space="preserve"> (laufende Kosten)</t>
    </r>
  </si>
  <si>
    <r>
      <t xml:space="preserve">Kontoführungs- und GEMA-Gebühren </t>
    </r>
    <r>
      <rPr>
        <sz val="8"/>
        <rFont val="Arial"/>
        <family val="2"/>
      </rPr>
      <t>(ggf. weitere Verwertungsgesellschaften)</t>
    </r>
  </si>
  <si>
    <r>
      <t xml:space="preserve">Leasinggebühren </t>
    </r>
    <r>
      <rPr>
        <sz val="8"/>
        <rFont val="Arial"/>
        <family val="2"/>
      </rPr>
      <t>(Raten inkl. Tilgung)</t>
    </r>
  </si>
  <si>
    <r>
      <t xml:space="preserve">Mieten </t>
    </r>
    <r>
      <rPr>
        <sz val="8"/>
        <rFont val="Arial"/>
        <family val="2"/>
      </rPr>
      <t>(inkl. Nebenkosten)</t>
    </r>
  </si>
  <si>
    <r>
      <t>Personalkosten</t>
    </r>
    <r>
      <rPr>
        <sz val="8"/>
        <rFont val="Arial"/>
        <family val="2"/>
      </rPr>
      <t xml:space="preserve"> (inkl. Nebenkosten)</t>
    </r>
  </si>
  <si>
    <t>Porto und Rundfunkbeitrag</t>
  </si>
  <si>
    <t>Reparatur/Instandhaltung</t>
  </si>
  <si>
    <t>Reisekosten</t>
  </si>
  <si>
    <r>
      <t>Sonstige</t>
    </r>
    <r>
      <rPr>
        <sz val="8"/>
        <rFont val="Arial"/>
        <family val="2"/>
      </rPr>
      <t xml:space="preserve"> </t>
    </r>
    <r>
      <rPr>
        <sz val="10"/>
        <rFont val="Arial"/>
        <family val="2"/>
      </rPr>
      <t>Kosten</t>
    </r>
    <r>
      <rPr>
        <sz val="8"/>
        <rFont val="Arial"/>
        <family val="2"/>
      </rPr>
      <t xml:space="preserve"> (Auftragsvorfinanzierung, Unvorhergesehenes, Reserve)</t>
    </r>
  </si>
  <si>
    <t>Steuern (z. B. KfZ)</t>
  </si>
  <si>
    <t>Telefon, Fax, Handy, Internet</t>
  </si>
  <si>
    <r>
      <t>Weiterbildungskosten</t>
    </r>
    <r>
      <rPr>
        <sz val="8"/>
        <rFont val="Arial"/>
        <family val="2"/>
      </rPr>
      <t xml:space="preserve"> (Seminare)</t>
    </r>
  </si>
  <si>
    <t>Werbung und Vertriebskosten</t>
  </si>
  <si>
    <t>Zinszahlungen Kredite</t>
  </si>
  <si>
    <t>SUMME Umlaufvermögen:</t>
  </si>
  <si>
    <t>netto</t>
  </si>
  <si>
    <t>brutto</t>
  </si>
  <si>
    <t>GESAMTER KAPITALBEDARF:</t>
  </si>
  <si>
    <t>IV. Finanzierung Eigenmitteln</t>
  </si>
  <si>
    <r>
      <t xml:space="preserve">Eigenmittel in Unternehmen </t>
    </r>
    <r>
      <rPr>
        <sz val="8"/>
        <rFont val="Arial"/>
        <family val="2"/>
      </rPr>
      <t>(Ersparnisse)</t>
    </r>
  </si>
  <si>
    <r>
      <t xml:space="preserve">Sacheinlagen </t>
    </r>
    <r>
      <rPr>
        <sz val="8"/>
        <rFont val="Arial"/>
        <family val="2"/>
      </rPr>
      <t>(Zeitwert)</t>
    </r>
  </si>
  <si>
    <r>
      <t>Partnerkapital, Verwandtendarlehen</t>
    </r>
    <r>
      <rPr>
        <sz val="8"/>
        <rFont val="Arial"/>
        <family val="2"/>
      </rPr>
      <t xml:space="preserve"> (Privatdarlehen)</t>
    </r>
  </si>
  <si>
    <r>
      <t>Sonstiges</t>
    </r>
    <r>
      <rPr>
        <sz val="8"/>
        <rFont val="Arial"/>
        <family val="2"/>
      </rPr>
      <t xml:space="preserve"> (z. B. Private Beteiligungen, Beleihung Lebens-/Rentenversicherung, Bausparer)</t>
    </r>
  </si>
  <si>
    <t>SUMME Eigenkapital:</t>
  </si>
  <si>
    <t>V. Finanzierung Fremdmitteln</t>
  </si>
  <si>
    <t>Darlehen</t>
  </si>
  <si>
    <t>Förderung nach § 16 c SGB II</t>
  </si>
  <si>
    <r>
      <t xml:space="preserve">Sonstige Finanzierungsmittel </t>
    </r>
    <r>
      <rPr>
        <sz val="8"/>
        <rFont val="Arial"/>
        <family val="2"/>
      </rPr>
      <t>(z. B. Lieferantenkredit, laufende Einnahmen, Factoring)</t>
    </r>
  </si>
  <si>
    <t>SUMME Frendkapital:</t>
  </si>
  <si>
    <t>Saldo</t>
  </si>
  <si>
    <t>Last - | Reserve +</t>
  </si>
  <si>
    <t>GESAMT-FINANZIERUNG:</t>
  </si>
  <si>
    <t>* Bitte beachten Sie, dass Sie die farbig markierten Umsatzsteuersätze ggf. an Ihre Situation anpassen.</t>
  </si>
  <si>
    <t xml:space="preserve">Unternehmen: </t>
  </si>
  <si>
    <t>Name/n des/der Inhaber/s:</t>
  </si>
  <si>
    <t>Datum:</t>
  </si>
  <si>
    <t>I. Einnahmen in EURO</t>
  </si>
  <si>
    <t>monatlich</t>
  </si>
  <si>
    <t>jährlich</t>
  </si>
  <si>
    <t>Nettogehalt LebenspartnerIn</t>
  </si>
  <si>
    <t>Kindergeld/Elterngeld/Erziehungsgeld/ggf. Unterhalt</t>
  </si>
  <si>
    <t>Sonstige Einkünfte (z. B. Mieteinnahmen, Renten etc.)</t>
  </si>
  <si>
    <t>GESAMT EINNAHMEN:</t>
  </si>
  <si>
    <t>II. Ausgaben Haushalt</t>
  </si>
  <si>
    <t>Miete oder vergleichbare Kosten</t>
  </si>
  <si>
    <t>Lebensmittel und Hausrat</t>
  </si>
  <si>
    <t>Kleidung usw.</t>
  </si>
  <si>
    <t>Strom, Heizung, Wasser, Müllabfuhr</t>
  </si>
  <si>
    <t>Telefon, Handy, Internet, Rundfunkbeitrag</t>
  </si>
  <si>
    <r>
      <t xml:space="preserve">Ausgaben für Geld- und Sachvermögen 
</t>
    </r>
    <r>
      <rPr>
        <sz val="8"/>
        <rFont val="Arial"/>
        <family val="2"/>
      </rPr>
      <t>(Wertpapiere, Sparverträge, Immobilien)</t>
    </r>
  </si>
  <si>
    <r>
      <t xml:space="preserve">Kfz-Kosten </t>
    </r>
    <r>
      <rPr>
        <sz val="8"/>
        <rFont val="Arial"/>
        <family val="2"/>
      </rPr>
      <t>(auch anteilige private Nutzung des PKW)</t>
    </r>
  </si>
  <si>
    <r>
      <t xml:space="preserve">Rücklagen </t>
    </r>
    <r>
      <rPr>
        <sz val="8"/>
        <rFont val="Arial"/>
        <family val="2"/>
      </rPr>
      <t>(Weihnachten, Geburtstage, Urlaub, Krankheit, Reparaturen, Beträge für Vereine, Ausbildung der Kinder)</t>
    </r>
  </si>
  <si>
    <r>
      <t xml:space="preserve">Sonstiges </t>
    </r>
    <r>
      <rPr>
        <sz val="8"/>
        <rFont val="Arial"/>
        <family val="2"/>
      </rPr>
      <t>(z. B. Kindergarten, Freizeit etc.)</t>
    </r>
  </si>
  <si>
    <t>SUMME Haushalt:</t>
  </si>
  <si>
    <t>III. Ausgaben Versicherungen</t>
  </si>
  <si>
    <r>
      <t xml:space="preserve">Rentenversicherung </t>
    </r>
    <r>
      <rPr>
        <sz val="8"/>
        <rFont val="Arial"/>
        <family val="2"/>
      </rPr>
      <t>(gesetzlich und ggf. privat)</t>
    </r>
  </si>
  <si>
    <t>Arbeitslosenversicherung</t>
  </si>
  <si>
    <t>Haftpflichtversicherung</t>
  </si>
  <si>
    <t>Private Unfallversicherung</t>
  </si>
  <si>
    <t>Kfz-Haftpflichtversicherung</t>
  </si>
  <si>
    <t>Hausratversicherung</t>
  </si>
  <si>
    <t>Rechtsschutzversicherung</t>
  </si>
  <si>
    <t>Lebensversicherung</t>
  </si>
  <si>
    <t>Sonstige Versicherungen</t>
  </si>
  <si>
    <t>SUMME Versicherungen:</t>
  </si>
  <si>
    <t>IV. Ausgaben Sonstiges</t>
  </si>
  <si>
    <t>Rücklage für Einkommensteuer</t>
  </si>
  <si>
    <t>Unterhaltsverpflichtungen</t>
  </si>
  <si>
    <t>Tilgungen und Zinszahlungen für Privatkredite</t>
  </si>
  <si>
    <t>SUMME sonstiges:</t>
  </si>
  <si>
    <t>GESAMT AUSGABEN:</t>
  </si>
  <si>
    <r>
      <rPr>
        <sz val="10"/>
        <rFont val="Arial Black"/>
        <family val="2"/>
      </rPr>
      <t>PRIVATER KAPITALBEDARF</t>
    </r>
    <r>
      <rPr>
        <sz val="11"/>
        <rFont val="Arial Black"/>
        <family val="2"/>
      </rPr>
      <t xml:space="preserve"> </t>
    </r>
    <r>
      <rPr>
        <sz val="10"/>
        <rFont val="Arial"/>
        <family val="2"/>
      </rPr>
      <t>Mindest-Unternehmerlohn:</t>
    </r>
  </si>
  <si>
    <r>
      <t xml:space="preserve">Förderung Agentur für Arbeit oder Jobcenter 
</t>
    </r>
    <r>
      <rPr>
        <sz val="8"/>
        <rFont val="Arial"/>
        <family val="2"/>
      </rPr>
      <t>(Gründungszuschuss oder Regelsatz plus Einstiegsgeld)</t>
    </r>
  </si>
  <si>
    <t>Geschäftsjahr 2025</t>
  </si>
  <si>
    <t>Geschäftsjahr 2026</t>
  </si>
  <si>
    <t>Nettobeträge in EURO</t>
  </si>
  <si>
    <t>1. Mo</t>
  </si>
  <si>
    <t>2. Mo</t>
  </si>
  <si>
    <t>3. Mo</t>
  </si>
  <si>
    <t>4. Mo</t>
  </si>
  <si>
    <t>5. Mo</t>
  </si>
  <si>
    <t>6. Mo</t>
  </si>
  <si>
    <t>7. Mo</t>
  </si>
  <si>
    <t>8. Mo</t>
  </si>
  <si>
    <t>9. Mo</t>
  </si>
  <si>
    <t>10. Mo</t>
  </si>
  <si>
    <t>11. Mo</t>
  </si>
  <si>
    <t>12. Mo</t>
  </si>
  <si>
    <t>Jan</t>
  </si>
  <si>
    <t>Feb</t>
  </si>
  <si>
    <t>März</t>
  </si>
  <si>
    <t>April</t>
  </si>
  <si>
    <t>Mai</t>
  </si>
  <si>
    <t>Juni</t>
  </si>
  <si>
    <t>3. Qu</t>
  </si>
  <si>
    <t>4. Qu</t>
  </si>
  <si>
    <t>Prozent</t>
  </si>
  <si>
    <r>
      <t xml:space="preserve">Umsatz Warenverkauf </t>
    </r>
    <r>
      <rPr>
        <sz val="8"/>
        <rFont val="Arial"/>
        <family val="2"/>
      </rPr>
      <t>(Bar, EC, Forderungen)</t>
    </r>
  </si>
  <si>
    <t>Umsatz Honorare/Provisionen</t>
  </si>
  <si>
    <r>
      <t>Umsatz Dienstleistungen</t>
    </r>
    <r>
      <rPr>
        <sz val="8"/>
        <rFont val="Arial"/>
        <family val="2"/>
      </rPr>
      <t xml:space="preserve"> (Bar, EC, Forderungen)</t>
    </r>
  </si>
  <si>
    <t>sonstige Umsätze</t>
  </si>
  <si>
    <t>SUMME Nettoumsätze:</t>
  </si>
  <si>
    <r>
      <t xml:space="preserve">./. Kosten Material- und Warenlager </t>
    </r>
    <r>
      <rPr>
        <sz val="8"/>
        <rFont val="Arial"/>
        <family val="2"/>
      </rPr>
      <t>(19 % Ust)</t>
    </r>
  </si>
  <si>
    <r>
      <t xml:space="preserve">./. Kosten Material- und Warenlager </t>
    </r>
    <r>
      <rPr>
        <sz val="8"/>
        <rFont val="Arial"/>
        <family val="2"/>
      </rPr>
      <t>(7 % Ust)</t>
    </r>
  </si>
  <si>
    <r>
      <t>./. Personalkosten</t>
    </r>
    <r>
      <rPr>
        <sz val="8"/>
        <rFont val="Arial"/>
        <family val="2"/>
      </rPr>
      <t xml:space="preserve"> (inkl. Lohn- und Lohnnebenkosten)</t>
    </r>
  </si>
  <si>
    <r>
      <t xml:space="preserve">./. Geschäftsführerbezüge 
</t>
    </r>
    <r>
      <rPr>
        <sz val="8"/>
        <rFont val="Arial"/>
        <family val="2"/>
      </rPr>
      <t>(Unternehmerlohn nur für Handelsregister-Unternehmen)</t>
    </r>
  </si>
  <si>
    <t xml:space="preserve"> = ROHGEWINN</t>
  </si>
  <si>
    <t>./. KOSTEN</t>
  </si>
  <si>
    <t>Geschäftsausstattung</t>
  </si>
  <si>
    <r>
      <t xml:space="preserve">Gründungskosten </t>
    </r>
    <r>
      <rPr>
        <sz val="8"/>
        <rFont val="Arial"/>
        <family val="2"/>
      </rPr>
      <t>(Einmalkosten)</t>
    </r>
  </si>
  <si>
    <r>
      <t xml:space="preserve">Beratungskosten </t>
    </r>
    <r>
      <rPr>
        <sz val="8"/>
        <rFont val="Arial"/>
        <family val="2"/>
      </rPr>
      <t>(Rechtsanwalt, Unternehmensberater)</t>
    </r>
  </si>
  <si>
    <r>
      <t>Betriebliche Versicherungen</t>
    </r>
    <r>
      <rPr>
        <sz val="8"/>
        <rFont val="Arial"/>
        <family val="2"/>
      </rPr>
      <t xml:space="preserve"> 
(Berufsgenossenschaft, Betriebshaftpflicht/-inhalt, Kfz ...)</t>
    </r>
  </si>
  <si>
    <t>Buchführungskosten/Steuerberatung</t>
  </si>
  <si>
    <t>Büro- und Verpackungsmaterial</t>
  </si>
  <si>
    <r>
      <t xml:space="preserve">Kraftfahrzeugkosten </t>
    </r>
    <r>
      <rPr>
        <sz val="8"/>
        <rFont val="Arial"/>
        <family val="2"/>
      </rPr>
      <t>(laufende Kosten)</t>
    </r>
  </si>
  <si>
    <t xml:space="preserve">Kontoführungs- und GEMA-Gebühren </t>
  </si>
  <si>
    <r>
      <t xml:space="preserve">Mieten </t>
    </r>
    <r>
      <rPr>
        <sz val="8"/>
        <rFont val="Arial"/>
        <family val="2"/>
      </rPr>
      <t>(inkl. Nebenkosten und Energie)</t>
    </r>
  </si>
  <si>
    <r>
      <t xml:space="preserve">Sonstige Kosten </t>
    </r>
    <r>
      <rPr>
        <sz val="8"/>
        <rFont val="Arial"/>
        <family val="2"/>
      </rPr>
      <t>(Unvorhergesehenes, Reserve)</t>
    </r>
  </si>
  <si>
    <r>
      <t xml:space="preserve">Steuern </t>
    </r>
    <r>
      <rPr>
        <sz val="8"/>
        <rFont val="Arial"/>
        <family val="2"/>
      </rPr>
      <t>(z. B. KfZ)</t>
    </r>
  </si>
  <si>
    <r>
      <t xml:space="preserve">Weiterbildungskosten </t>
    </r>
    <r>
      <rPr>
        <sz val="8"/>
        <rFont val="Arial"/>
        <family val="2"/>
      </rPr>
      <t>(Seminare)</t>
    </r>
  </si>
  <si>
    <t>SUMME Kosten:</t>
  </si>
  <si>
    <t xml:space="preserve"> = BETRIEBSERGEBNIS</t>
  </si>
  <si>
    <t>./. Abschreibungen</t>
  </si>
  <si>
    <t xml:space="preserve"> = GEWINN VOR STEUER</t>
  </si>
  <si>
    <t>./. Gewerbesteuer/Körperschaftsteuer</t>
  </si>
  <si>
    <t>./. Tilgung Darlehen</t>
  </si>
  <si>
    <t xml:space="preserve"> = BETRIEBSGEWINN*</t>
  </si>
  <si>
    <t>* HINWEIS! Der Betriebsgewinn ist nicht identsich mit dem zu versteuernden Einkommen.</t>
  </si>
  <si>
    <t>Ihre Zahlen</t>
  </si>
  <si>
    <t>Single*</t>
  </si>
  <si>
    <t>plus eine
unterhaltspfl.
Person*</t>
  </si>
  <si>
    <t>plus zwei
unterhaltspfl.
Personen*</t>
  </si>
  <si>
    <t>Ihr privater Kapitalbedarf aus Tabelle 2 vgl. mit Existenzminimum (pfändungsfrei) inkl. SV-Beiträge</t>
  </si>
  <si>
    <t>+</t>
  </si>
  <si>
    <r>
      <t xml:space="preserve">gesetzliche Unfallversicherung,
</t>
    </r>
    <r>
      <rPr>
        <sz val="8"/>
        <rFont val="Arial"/>
        <family val="2"/>
      </rPr>
      <t>Berufsgenossenschaft (BG), Anmeldepflicht für Unternehmer</t>
    </r>
    <r>
      <rPr>
        <sz val="10"/>
        <rFont val="Arial"/>
        <family val="2"/>
      </rPr>
      <t xml:space="preserve">
Telefon: 0800 6050404 (gebührenfrei)</t>
    </r>
  </si>
  <si>
    <t>Einkommensteuer inkl. Solidaritätszuschlag ohne Kirchensteuer (Einkommensteuer Grundtabelle 2024)</t>
  </si>
  <si>
    <r>
      <t xml:space="preserve">Mindest-Einkommen </t>
    </r>
    <r>
      <rPr>
        <u/>
        <sz val="10"/>
        <rFont val="Arial Black"/>
        <family val="2"/>
      </rPr>
      <t>monatlich</t>
    </r>
  </si>
  <si>
    <t>Mindesteinkommen jährlich</t>
  </si>
  <si>
    <t>betriebliche Kosten jährlich netto</t>
  </si>
  <si>
    <r>
      <t xml:space="preserve">Gesamt-Kosten </t>
    </r>
    <r>
      <rPr>
        <u/>
        <sz val="10"/>
        <rFont val="Arial Black"/>
        <family val="2"/>
      </rPr>
      <t>jährlich</t>
    </r>
  </si>
  <si>
    <t>/</t>
  </si>
  <si>
    <r>
      <t xml:space="preserve">220 Arbeitstage jährlich x 5,5 h pro Tag
</t>
    </r>
    <r>
      <rPr>
        <sz val="8"/>
        <rFont val="Arial"/>
        <family val="2"/>
      </rPr>
      <t>(365 Tage abzgl.  WE,  Feiertage,  Urlaub/Krank, unprod. Zeit)</t>
    </r>
  </si>
  <si>
    <t>Vorläufiger Stundensatz</t>
  </si>
  <si>
    <t>15 % Gewinnaufschlag, Verzinsung und Inflation</t>
  </si>
  <si>
    <t>Mindest-Stunden-Satz ohne Gewinn</t>
  </si>
  <si>
    <t>19 % Umsatzsteuer (ggf. 7 %)</t>
  </si>
  <si>
    <t>Mindest-Stunden-Satz brutto</t>
  </si>
  <si>
    <t/>
  </si>
  <si>
    <t>Mindest-Umsatz netto</t>
  </si>
  <si>
    <t>pro Tag  6 Stunden</t>
  </si>
  <si>
    <t>pro Woche  5 Tage</t>
  </si>
  <si>
    <t>pro Monat  4,33 Wochen</t>
  </si>
  <si>
    <t>pro Jahr  12 Monate</t>
  </si>
  <si>
    <t>* nicht verheiratet, Quellennachweis: http://www.schuldnerberatung-diskret.de/pfaendungstabelle nach § 850c Abs. 2a ZPO</t>
  </si>
  <si>
    <t>%</t>
  </si>
  <si>
    <r>
      <t xml:space="preserve">Umsatz Dienstleistungen </t>
    </r>
    <r>
      <rPr>
        <sz val="8"/>
        <rFont val="Arial"/>
        <family val="2"/>
      </rPr>
      <t>(Bar, EC, Forderungen)</t>
    </r>
  </si>
  <si>
    <t>Sonstige Umsätze</t>
  </si>
  <si>
    <r>
      <t xml:space="preserve">./. Personalkosten </t>
    </r>
    <r>
      <rPr>
        <sz val="8"/>
        <rFont val="Arial"/>
        <family val="2"/>
      </rPr>
      <t>(inkl. Lohn- und Lohnnebenkosten)</t>
    </r>
  </si>
  <si>
    <r>
      <t xml:space="preserve">./. Geschäftsführerbezüge
</t>
    </r>
    <r>
      <rPr>
        <sz val="8"/>
        <rFont val="Arial"/>
        <family val="2"/>
      </rPr>
      <t>(Unternehmerlohn nur für Handelsregister-Unternehmen)</t>
    </r>
  </si>
  <si>
    <r>
      <t xml:space="preserve">Betriebliche Versicherungen 
</t>
    </r>
    <r>
      <rPr>
        <sz val="8"/>
        <rFont val="Arial"/>
        <family val="2"/>
      </rPr>
      <t>(Berufsgenossenschaft, Betriebshaftpflicht/-inhalt, Kfz...)</t>
    </r>
  </si>
  <si>
    <t>* Hinweis! Der Betriebsgewinn ist nicht identisch mit dem zu versteuernden Einkommen.</t>
  </si>
  <si>
    <r>
      <t xml:space="preserve">I. Liquide Mittel </t>
    </r>
    <r>
      <rPr>
        <sz val="8"/>
        <rFont val="Arial"/>
        <family val="2"/>
      </rPr>
      <t>(Bank, Kasse)</t>
    </r>
  </si>
  <si>
    <t>II. Bruttoeinnahmen in EURO</t>
  </si>
  <si>
    <t>13. Mo</t>
  </si>
  <si>
    <t>14. Mo</t>
  </si>
  <si>
    <t>15. Mo</t>
  </si>
  <si>
    <t>16. Mo</t>
  </si>
  <si>
    <t>17. Mo</t>
  </si>
  <si>
    <t>18. Mo</t>
  </si>
  <si>
    <t>19. Mo</t>
  </si>
  <si>
    <t>20. Mo</t>
  </si>
  <si>
    <t>21. Mo</t>
  </si>
  <si>
    <t>22. Mo</t>
  </si>
  <si>
    <t>23. Mo</t>
  </si>
  <si>
    <t>24. Mo</t>
  </si>
  <si>
    <t>Privateinlagen einschließlich Verwandtendarlehen</t>
  </si>
  <si>
    <t>Ausreichung Bankdarlehen</t>
  </si>
  <si>
    <t>Einnahmen Warenverkauf</t>
  </si>
  <si>
    <t>Einnahmen Honorare/Provisionen</t>
  </si>
  <si>
    <t>Einnahmen Dienstleistungen</t>
  </si>
  <si>
    <t>sonstige Einnahmen</t>
  </si>
  <si>
    <r>
      <t xml:space="preserve">Vorsteuer-Erstattung </t>
    </r>
    <r>
      <rPr>
        <sz val="8"/>
        <rFont val="Arial"/>
        <family val="2"/>
      </rPr>
      <t>(Umsatzsteuer-Rückforderung)</t>
    </r>
  </si>
  <si>
    <t xml:space="preserve">Förderung Agentur für Arbeit oder Jobcenter </t>
  </si>
  <si>
    <t>SUMME Einnahmen:</t>
  </si>
  <si>
    <t>III. Liquide Mittel plus Einnahmen</t>
  </si>
  <si>
    <t>IV. Bruttoausgaben in EURO</t>
  </si>
  <si>
    <t>Investitionen Anlagevermögen/Geschäftsausstattung</t>
  </si>
  <si>
    <r>
      <t>Gründungsausgaben</t>
    </r>
    <r>
      <rPr>
        <sz val="8"/>
        <rFont val="Arial"/>
        <family val="2"/>
      </rPr>
      <t xml:space="preserve"> (einmalig)</t>
    </r>
  </si>
  <si>
    <r>
      <t xml:space="preserve">Ausgaben Material- und Warenlager </t>
    </r>
    <r>
      <rPr>
        <sz val="8"/>
        <rFont val="Arial"/>
        <family val="2"/>
      </rPr>
      <t>(19 % Ust)</t>
    </r>
  </si>
  <si>
    <r>
      <t xml:space="preserve">Ausgaben Material- und Warenlager </t>
    </r>
    <r>
      <rPr>
        <sz val="8"/>
        <rFont val="Arial"/>
        <family val="2"/>
      </rPr>
      <t>(7 % Ust)</t>
    </r>
  </si>
  <si>
    <r>
      <t xml:space="preserve">Personalausgaben </t>
    </r>
    <r>
      <rPr>
        <sz val="8"/>
        <rFont val="Arial"/>
        <family val="2"/>
      </rPr>
      <t>(inkl. Lohn- und Lohnnebenkosten)</t>
    </r>
  </si>
  <si>
    <r>
      <t>Geschäftsführerbezüge (</t>
    </r>
    <r>
      <rPr>
        <sz val="8"/>
        <rFont val="Arial"/>
        <family val="2"/>
      </rPr>
      <t>nur Handelsregister-Unternehmen)</t>
    </r>
  </si>
  <si>
    <r>
      <t xml:space="preserve">Beratungsausgaben </t>
    </r>
    <r>
      <rPr>
        <sz val="8"/>
        <rFont val="Arial"/>
        <family val="2"/>
      </rPr>
      <t>(Rechtsanwalt, Unternehmensberater)</t>
    </r>
  </si>
  <si>
    <r>
      <t xml:space="preserve">Betriebliche Versicherungen </t>
    </r>
    <r>
      <rPr>
        <sz val="8"/>
        <rFont val="Arial"/>
        <family val="2"/>
      </rPr>
      <t>(BG, Betriebshaftpflicht/-inhalt, Kfz …)</t>
    </r>
  </si>
  <si>
    <r>
      <t xml:space="preserve">Kraftfahrzeugausgaben </t>
    </r>
    <r>
      <rPr>
        <sz val="8"/>
        <rFont val="Arial"/>
        <family val="2"/>
      </rPr>
      <t>(laufende Kosten)</t>
    </r>
  </si>
  <si>
    <r>
      <t>Leasinggebühren</t>
    </r>
    <r>
      <rPr>
        <sz val="8"/>
        <rFont val="Arial"/>
        <family val="2"/>
      </rPr>
      <t xml:space="preserve"> (Raten inkl. Tilgung)</t>
    </r>
  </si>
  <si>
    <t>Reiseausgaben</t>
  </si>
  <si>
    <t>Sonstige Ausgaben</t>
  </si>
  <si>
    <r>
      <t xml:space="preserve">Weiterbildungsausgaben </t>
    </r>
    <r>
      <rPr>
        <sz val="8"/>
        <rFont val="Arial"/>
        <family val="2"/>
      </rPr>
      <t>(Seminare)</t>
    </r>
  </si>
  <si>
    <t>Werbung und Vertriebsausgaben</t>
  </si>
  <si>
    <t>Tilgung Darlehen</t>
  </si>
  <si>
    <t>Gewerbesteuer/Körperschaftsteuer</t>
  </si>
  <si>
    <r>
      <t>Privatentnahme</t>
    </r>
    <r>
      <rPr>
        <sz val="8"/>
        <rFont val="Arial"/>
        <family val="2"/>
      </rPr>
      <t xml:space="preserve"> (nur Einzelunternehmer &amp; GbR)</t>
    </r>
  </si>
  <si>
    <r>
      <t xml:space="preserve">Umsatzsteuer-Abführung </t>
    </r>
    <r>
      <rPr>
        <sz val="8"/>
        <rFont val="Arial"/>
        <family val="2"/>
      </rPr>
      <t>(Verbindlichkeit)</t>
    </r>
  </si>
  <si>
    <t>SUMME Ausgaben:</t>
  </si>
  <si>
    <r>
      <t xml:space="preserve">V. Überschuss/Defizit </t>
    </r>
    <r>
      <rPr>
        <sz val="8"/>
        <rFont val="Arial"/>
        <family val="2"/>
      </rPr>
      <t>(Einnahmen ./. Ausgaben)</t>
    </r>
  </si>
  <si>
    <r>
      <t xml:space="preserve">VI. Liquide Mittel </t>
    </r>
    <r>
      <rPr>
        <sz val="8"/>
        <rFont val="Arial"/>
        <family val="2"/>
      </rPr>
      <t>(I. + V.)</t>
    </r>
    <r>
      <rPr>
        <b/>
        <sz val="8"/>
        <rFont val="Arial"/>
        <family val="2"/>
      </rPr>
      <t xml:space="preserve"> </t>
    </r>
    <r>
      <rPr>
        <sz val="10"/>
        <rFont val="Arial"/>
        <family val="2"/>
      </rPr>
      <t>für den Folgemonat</t>
    </r>
    <r>
      <rPr>
        <b/>
        <sz val="10"/>
        <rFont val="Arial"/>
        <family val="2"/>
      </rPr>
      <t xml:space="preserve"> </t>
    </r>
    <r>
      <rPr>
        <sz val="8"/>
        <rFont val="Arial"/>
        <family val="2"/>
      </rPr>
      <t>(I.)</t>
    </r>
  </si>
  <si>
    <r>
      <t xml:space="preserve">VII. Kreditlinie </t>
    </r>
    <r>
      <rPr>
        <sz val="8"/>
        <rFont val="Arial"/>
        <family val="2"/>
      </rPr>
      <t>(Kontokorrentkredit)</t>
    </r>
  </si>
  <si>
    <r>
      <t>VIII. Verfügbare Liquidität</t>
    </r>
    <r>
      <rPr>
        <sz val="8"/>
        <rFont val="Arial"/>
        <family val="2"/>
      </rPr>
      <t xml:space="preserve"> (VI. +VII.)</t>
    </r>
  </si>
  <si>
    <t>Soll (Planung)</t>
  </si>
  <si>
    <t>Ist (Realität)</t>
  </si>
  <si>
    <t>Abweichung</t>
  </si>
  <si>
    <t>1. Monat</t>
  </si>
  <si>
    <t>1. - 3. Mo</t>
  </si>
  <si>
    <t>Gründe</t>
  </si>
  <si>
    <t>Maßnahmen</t>
  </si>
  <si>
    <r>
      <t>sonstiges</t>
    </r>
    <r>
      <rPr>
        <sz val="8"/>
        <rFont val="Arial"/>
        <family val="2"/>
      </rPr>
      <t xml:space="preserve"> (Waren-/Kundengruppe)</t>
    </r>
  </si>
  <si>
    <t>SUMME Kosten</t>
  </si>
  <si>
    <t xml:space="preserve"> = GEWINN VOR STEUERN</t>
  </si>
  <si>
    <t>(c) IHK Halle-Dessau</t>
  </si>
  <si>
    <t>Kranken- und Pflegeversicherung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</si>
</sst>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quot;_-;\-* #,##0\ &quot;€&quot;_-;_-* &quot;-&quot;\ &quot;€&quot;_-;_-@_-"/>
    <numFmt numFmtId="44" formatCode="_-* #,##0.00\ &quot;€&quot;_-;\-* #,##0.00\ &quot;€&quot;_-;_-* &quot;-&quot;??\ &quot;€&quot;_-;_-@_-"/>
    <numFmt numFmtId="164" formatCode="_-* #,##0.00\ _D_M_-;\-* #,##0.00\ _D_M_-;_-* &quot;-&quot;??\ _D_M_-;_-@_-"/>
    <numFmt numFmtId="165" formatCode="#,##0.00_ ;\-#,##0.00\ "/>
    <numFmt numFmtId="166" formatCode="#,##0_ ;\-#,##0\ "/>
    <numFmt numFmtId="167" formatCode="_-* #,##0.00\ [$€]_-;\-* #,##0.00\ [$€]_-;_-* &quot;-&quot;??\ [$€]_-;_-@_-"/>
    <numFmt numFmtId="168" formatCode="#,##0.00&quot; €&quot;"/>
    <numFmt numFmtId="169" formatCode="#,##0&quot; h&quot;"/>
    <numFmt numFmtId="170" formatCode="#,##0&quot; €&quot;"/>
    <numFmt numFmtId="171" formatCode="_-* #,##0\ &quot;€&quot;_-;\-* #,##0\ &quot;€&quot;_-;_-* &quot;-&quot;??\ &quot;€&quot;_-;_-@_-"/>
  </numFmts>
  <fonts count="23" x14ac:knownFonts="1">
    <font>
      <sz val="11"/>
      <name val="Arial"/>
    </font>
    <font>
      <sz val="11"/>
      <name val="Arial"/>
      <family val="2"/>
    </font>
    <font>
      <sz val="8"/>
      <name val="Arial"/>
      <family val="2"/>
    </font>
    <font>
      <b/>
      <sz val="11"/>
      <name val="Arial"/>
      <family val="2"/>
    </font>
    <font>
      <sz val="7"/>
      <name val="Arial"/>
      <family val="2"/>
    </font>
    <font>
      <sz val="11"/>
      <name val="Arial"/>
      <family val="2"/>
    </font>
    <font>
      <b/>
      <sz val="10"/>
      <name val="Arial"/>
      <family val="2"/>
    </font>
    <font>
      <sz val="10"/>
      <name val="Arial"/>
      <family val="2"/>
    </font>
    <font>
      <sz val="6"/>
      <name val="Arial"/>
      <family val="2"/>
    </font>
    <font>
      <b/>
      <sz val="8"/>
      <name val="Arial"/>
      <family val="2"/>
    </font>
    <font>
      <sz val="10"/>
      <name val="Arial Black"/>
      <family val="2"/>
    </font>
    <font>
      <sz val="8"/>
      <name val="Arial Black"/>
      <family val="2"/>
    </font>
    <font>
      <sz val="11"/>
      <name val="Arial Black"/>
      <family val="2"/>
    </font>
    <font>
      <b/>
      <sz val="7"/>
      <name val="Arial"/>
      <family val="2"/>
    </font>
    <font>
      <sz val="7"/>
      <name val="Arial Black"/>
      <family val="2"/>
    </font>
    <font>
      <sz val="11"/>
      <name val="Arial"/>
      <family val="2"/>
    </font>
    <font>
      <sz val="9"/>
      <color indexed="81"/>
      <name val="Tahoma"/>
      <family val="2"/>
    </font>
    <font>
      <b/>
      <sz val="9"/>
      <color indexed="81"/>
      <name val="Tahoma"/>
      <family val="2"/>
    </font>
    <font>
      <sz val="8"/>
      <color rgb="FFFF0000"/>
      <name val="Arial"/>
      <family val="2"/>
    </font>
    <font>
      <b/>
      <sz val="9"/>
      <name val="Arial"/>
      <family val="2"/>
    </font>
    <font>
      <i/>
      <sz val="10"/>
      <name val="Arial"/>
      <family val="2"/>
    </font>
    <font>
      <u/>
      <sz val="10"/>
      <name val="Arial Black"/>
      <family val="2"/>
    </font>
    <font>
      <sz val="11"/>
      <name val="Arial"/>
      <family val="2"/>
    </font>
  </fonts>
  <fills count="4">
    <fill>
      <patternFill patternType="none"/>
    </fill>
    <fill>
      <patternFill patternType="gray125"/>
    </fill>
    <fill>
      <patternFill patternType="solid">
        <fgColor indexed="43"/>
        <bgColor indexed="64"/>
      </patternFill>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9">
    <xf numFmtId="0" fontId="0" fillId="0" borderId="0"/>
    <xf numFmtId="164" fontId="15"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4" fontId="22" fillId="0" borderId="0" applyFont="0" applyFill="0" applyBorder="0" applyAlignment="0" applyProtection="0"/>
    <xf numFmtId="164" fontId="1" fillId="0" borderId="0" applyFont="0" applyFill="0" applyBorder="0" applyAlignment="0" applyProtection="0"/>
  </cellStyleXfs>
  <cellXfs count="436">
    <xf numFmtId="0" fontId="0" fillId="0" borderId="0" xfId="0"/>
    <xf numFmtId="0" fontId="4" fillId="0" borderId="0" xfId="0" applyFont="1"/>
    <xf numFmtId="4" fontId="3" fillId="0" borderId="0" xfId="0" applyNumberFormat="1" applyFont="1"/>
    <xf numFmtId="0" fontId="6" fillId="0" borderId="0" xfId="0" applyFont="1"/>
    <xf numFmtId="0" fontId="7" fillId="0" borderId="0" xfId="0" applyFont="1"/>
    <xf numFmtId="0" fontId="6" fillId="0" borderId="0" xfId="0" applyFont="1" applyAlignment="1">
      <alignment horizontal="left"/>
    </xf>
    <xf numFmtId="0" fontId="5" fillId="0" borderId="0" xfId="0" applyFont="1"/>
    <xf numFmtId="165" fontId="6" fillId="0" borderId="0" xfId="3" applyNumberFormat="1" applyFont="1" applyBorder="1" applyAlignment="1"/>
    <xf numFmtId="0" fontId="8" fillId="0" borderId="0" xfId="0" applyFont="1"/>
    <xf numFmtId="0" fontId="2" fillId="0" borderId="0" xfId="0" applyFont="1"/>
    <xf numFmtId="4" fontId="7" fillId="0" borderId="0" xfId="0" applyNumberFormat="1" applyFont="1"/>
    <xf numFmtId="165" fontId="7" fillId="0" borderId="0" xfId="3" applyNumberFormat="1" applyFont="1" applyBorder="1" applyAlignment="1" applyProtection="1">
      <alignment horizontal="right"/>
      <protection locked="0"/>
    </xf>
    <xf numFmtId="0" fontId="7" fillId="0" borderId="0" xfId="0" applyFont="1" applyAlignment="1">
      <alignment horizontal="center"/>
    </xf>
    <xf numFmtId="165" fontId="7" fillId="0" borderId="0" xfId="3" applyNumberFormat="1" applyFont="1" applyBorder="1" applyAlignment="1">
      <alignment horizontal="right"/>
    </xf>
    <xf numFmtId="165" fontId="6" fillId="0" borderId="0" xfId="0" applyNumberFormat="1" applyFont="1" applyAlignment="1">
      <alignment horizontal="right"/>
    </xf>
    <xf numFmtId="165" fontId="6" fillId="0" borderId="0" xfId="0" applyNumberFormat="1" applyFont="1" applyAlignment="1">
      <alignment horizontal="center"/>
    </xf>
    <xf numFmtId="0" fontId="10" fillId="0" borderId="0" xfId="0" applyFont="1"/>
    <xf numFmtId="4" fontId="10" fillId="0" borderId="0" xfId="0" applyNumberFormat="1" applyFont="1"/>
    <xf numFmtId="4" fontId="7" fillId="0" borderId="0" xfId="3" applyNumberFormat="1" applyFont="1" applyBorder="1" applyAlignment="1">
      <alignment horizontal="right"/>
    </xf>
    <xf numFmtId="165" fontId="7" fillId="0" borderId="0" xfId="3" applyNumberFormat="1" applyFont="1" applyBorder="1" applyAlignment="1"/>
    <xf numFmtId="165" fontId="4" fillId="0" borderId="0" xfId="3" applyNumberFormat="1" applyFont="1" applyBorder="1" applyAlignment="1"/>
    <xf numFmtId="0" fontId="13"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xf>
    <xf numFmtId="0" fontId="13" fillId="0" borderId="0" xfId="0" applyFont="1" applyAlignment="1">
      <alignment horizontal="center"/>
    </xf>
    <xf numFmtId="165" fontId="10" fillId="0" borderId="0" xfId="3" applyNumberFormat="1" applyFont="1" applyFill="1" applyBorder="1" applyAlignment="1"/>
    <xf numFmtId="165" fontId="10" fillId="0" borderId="0" xfId="0" applyNumberFormat="1" applyFont="1"/>
    <xf numFmtId="165" fontId="6" fillId="0" borderId="0" xfId="3" applyNumberFormat="1" applyFont="1" applyBorder="1" applyAlignment="1">
      <alignment horizontal="right"/>
    </xf>
    <xf numFmtId="9" fontId="4" fillId="0" borderId="0" xfId="4" applyFont="1" applyBorder="1" applyAlignment="1">
      <alignment horizontal="right"/>
    </xf>
    <xf numFmtId="0" fontId="11" fillId="0" borderId="0" xfId="0" applyFont="1" applyAlignment="1">
      <alignment horizontal="center"/>
    </xf>
    <xf numFmtId="0" fontId="2" fillId="0" borderId="0" xfId="0" applyFont="1" applyAlignment="1">
      <alignment horizontal="center"/>
    </xf>
    <xf numFmtId="0" fontId="10" fillId="0" borderId="4" xfId="0" applyFont="1" applyBorder="1"/>
    <xf numFmtId="9" fontId="7" fillId="0" borderId="0" xfId="4" applyFont="1" applyBorder="1" applyAlignment="1">
      <alignment horizontal="center"/>
    </xf>
    <xf numFmtId="9" fontId="7" fillId="0" borderId="0" xfId="0" applyNumberFormat="1" applyFont="1" applyAlignment="1">
      <alignment horizontal="center"/>
    </xf>
    <xf numFmtId="9" fontId="4" fillId="0" borderId="6" xfId="4" applyFont="1" applyBorder="1" applyAlignment="1"/>
    <xf numFmtId="9" fontId="4" fillId="0" borderId="7" xfId="4" applyFont="1" applyBorder="1" applyAlignment="1"/>
    <xf numFmtId="9" fontId="4" fillId="0" borderId="6" xfId="4" applyFont="1" applyBorder="1" applyAlignment="1" applyProtection="1">
      <alignment horizontal="right"/>
      <protection locked="0"/>
    </xf>
    <xf numFmtId="9" fontId="4" fillId="0" borderId="7" xfId="4" applyFont="1" applyBorder="1" applyAlignment="1" applyProtection="1">
      <alignment horizontal="right"/>
      <protection locked="0"/>
    </xf>
    <xf numFmtId="9" fontId="4" fillId="0" borderId="7" xfId="4" applyFont="1" applyBorder="1" applyAlignment="1">
      <alignment horizontal="right"/>
    </xf>
    <xf numFmtId="9" fontId="4" fillId="0" borderId="8" xfId="4" applyFont="1" applyBorder="1" applyAlignment="1">
      <alignment horizontal="right"/>
    </xf>
    <xf numFmtId="0" fontId="7" fillId="0" borderId="9" xfId="0" applyFont="1" applyBorder="1"/>
    <xf numFmtId="4" fontId="7" fillId="0" borderId="12" xfId="0" applyNumberFormat="1" applyFont="1" applyBorder="1"/>
    <xf numFmtId="0" fontId="7" fillId="0" borderId="12" xfId="0" applyFont="1" applyBorder="1"/>
    <xf numFmtId="4" fontId="7" fillId="0" borderId="9" xfId="0" applyNumberFormat="1" applyFont="1" applyBorder="1"/>
    <xf numFmtId="9" fontId="4" fillId="0" borderId="8" xfId="4" applyFont="1" applyBorder="1" applyAlignment="1" applyProtection="1">
      <alignment horizontal="right"/>
      <protection locked="0"/>
    </xf>
    <xf numFmtId="2" fontId="4" fillId="0" borderId="9" xfId="0" applyNumberFormat="1" applyFont="1" applyBorder="1" applyAlignment="1" applyProtection="1">
      <alignment horizontal="right"/>
      <protection locked="0"/>
    </xf>
    <xf numFmtId="0" fontId="10" fillId="2" borderId="0" xfId="0" applyFont="1" applyFill="1"/>
    <xf numFmtId="0" fontId="9" fillId="0" borderId="0" xfId="0" applyFont="1"/>
    <xf numFmtId="0" fontId="10" fillId="0" borderId="0" xfId="0" applyFont="1" applyAlignment="1">
      <alignment horizontal="left"/>
    </xf>
    <xf numFmtId="0" fontId="7" fillId="0" borderId="13" xfId="0" applyFont="1" applyBorder="1"/>
    <xf numFmtId="0" fontId="2" fillId="0" borderId="13" xfId="0" applyFont="1" applyBorder="1"/>
    <xf numFmtId="0" fontId="7" fillId="0" borderId="9" xfId="0" applyFont="1" applyBorder="1" applyAlignment="1">
      <alignment wrapText="1"/>
    </xf>
    <xf numFmtId="9" fontId="2" fillId="0" borderId="0" xfId="3" applyNumberFormat="1" applyFont="1" applyFill="1" applyBorder="1" applyAlignment="1" applyProtection="1">
      <alignment horizontal="right"/>
      <protection locked="0"/>
    </xf>
    <xf numFmtId="4" fontId="7" fillId="0" borderId="13" xfId="0" applyNumberFormat="1" applyFont="1" applyBorder="1"/>
    <xf numFmtId="4" fontId="7" fillId="0" borderId="9" xfId="0" applyNumberFormat="1" applyFont="1" applyBorder="1" applyAlignment="1">
      <alignment wrapText="1"/>
    </xf>
    <xf numFmtId="0" fontId="7" fillId="0" borderId="12" xfId="0" applyFont="1" applyBorder="1" applyAlignment="1">
      <alignment wrapText="1"/>
    </xf>
    <xf numFmtId="0" fontId="7" fillId="0" borderId="0" xfId="0" applyFont="1" applyAlignment="1">
      <alignment wrapText="1"/>
    </xf>
    <xf numFmtId="0" fontId="14" fillId="0" borderId="0" xfId="0" applyFont="1" applyAlignment="1">
      <alignment horizontal="center"/>
    </xf>
    <xf numFmtId="9" fontId="4" fillId="0" borderId="8" xfId="4" applyFont="1" applyBorder="1" applyAlignment="1"/>
    <xf numFmtId="9" fontId="4" fillId="0" borderId="13" xfId="4" applyFont="1" applyBorder="1" applyAlignment="1"/>
    <xf numFmtId="9" fontId="4" fillId="0" borderId="9" xfId="4" applyFont="1" applyBorder="1" applyAlignment="1"/>
    <xf numFmtId="9" fontId="4" fillId="0" borderId="12" xfId="4" applyFont="1" applyBorder="1" applyAlignment="1"/>
    <xf numFmtId="9" fontId="4" fillId="0" borderId="14" xfId="4" applyFont="1" applyBorder="1" applyAlignment="1" applyProtection="1">
      <alignment horizontal="right"/>
      <protection locked="0"/>
    </xf>
    <xf numFmtId="9" fontId="4" fillId="0" borderId="0" xfId="4" applyFont="1" applyBorder="1" applyAlignment="1" applyProtection="1">
      <alignment horizontal="right"/>
      <protection locked="0"/>
    </xf>
    <xf numFmtId="9" fontId="4" fillId="0" borderId="13" xfId="4" applyFont="1" applyBorder="1" applyAlignment="1" applyProtection="1">
      <alignment horizontal="right"/>
      <protection locked="0"/>
    </xf>
    <xf numFmtId="9" fontId="4" fillId="0" borderId="9" xfId="4" applyFont="1" applyBorder="1" applyAlignment="1" applyProtection="1">
      <alignment horizontal="right"/>
      <protection locked="0"/>
    </xf>
    <xf numFmtId="9" fontId="4" fillId="0" borderId="12" xfId="4" applyFont="1" applyBorder="1" applyAlignment="1" applyProtection="1">
      <alignment horizontal="right"/>
      <protection locked="0"/>
    </xf>
    <xf numFmtId="9" fontId="4" fillId="0" borderId="14" xfId="4" applyFont="1" applyBorder="1" applyAlignment="1">
      <alignment horizontal="right"/>
    </xf>
    <xf numFmtId="9" fontId="4" fillId="0" borderId="13" xfId="4" applyFont="1" applyBorder="1" applyAlignment="1">
      <alignment horizontal="right"/>
    </xf>
    <xf numFmtId="9" fontId="4" fillId="0" borderId="12" xfId="4" applyFont="1" applyBorder="1" applyAlignment="1">
      <alignment horizontal="right"/>
    </xf>
    <xf numFmtId="0" fontId="7" fillId="0" borderId="13" xfId="0" applyFont="1" applyBorder="1" applyAlignment="1">
      <alignment wrapText="1"/>
    </xf>
    <xf numFmtId="0" fontId="10" fillId="0" borderId="13" xfId="0" applyFont="1" applyBorder="1"/>
    <xf numFmtId="2" fontId="7" fillId="2" borderId="9" xfId="3" applyNumberFormat="1" applyFont="1" applyFill="1" applyBorder="1" applyAlignment="1">
      <alignment horizontal="left"/>
    </xf>
    <xf numFmtId="165" fontId="10" fillId="2" borderId="0" xfId="0" applyNumberFormat="1" applyFont="1" applyFill="1"/>
    <xf numFmtId="166" fontId="7" fillId="0" borderId="8" xfId="3" applyNumberFormat="1" applyFont="1" applyBorder="1" applyAlignment="1" applyProtection="1">
      <alignment horizontal="right"/>
      <protection locked="0"/>
    </xf>
    <xf numFmtId="166" fontId="7" fillId="0" borderId="11" xfId="3" applyNumberFormat="1" applyFont="1" applyBorder="1" applyAlignment="1" applyProtection="1">
      <alignment horizontal="right"/>
      <protection locked="0"/>
    </xf>
    <xf numFmtId="166" fontId="2" fillId="0" borderId="0" xfId="3" applyNumberFormat="1" applyFont="1" applyBorder="1" applyAlignment="1" applyProtection="1">
      <alignment horizontal="right"/>
      <protection locked="0"/>
    </xf>
    <xf numFmtId="166" fontId="7" fillId="0" borderId="6" xfId="3" applyNumberFormat="1" applyFont="1" applyBorder="1" applyAlignment="1" applyProtection="1">
      <alignment horizontal="right"/>
      <protection locked="0"/>
    </xf>
    <xf numFmtId="166" fontId="7" fillId="0" borderId="2" xfId="3" applyNumberFormat="1" applyFont="1" applyBorder="1" applyAlignment="1" applyProtection="1">
      <alignment horizontal="right"/>
      <protection locked="0"/>
    </xf>
    <xf numFmtId="166" fontId="7" fillId="0" borderId="7" xfId="3" applyNumberFormat="1" applyFont="1" applyBorder="1" applyAlignment="1">
      <alignment horizontal="right"/>
    </xf>
    <xf numFmtId="166" fontId="7" fillId="0" borderId="3" xfId="3" applyNumberFormat="1" applyFont="1" applyBorder="1" applyAlignment="1">
      <alignment horizontal="right"/>
    </xf>
    <xf numFmtId="166" fontId="2" fillId="0" borderId="0" xfId="3" applyNumberFormat="1" applyFont="1" applyBorder="1" applyAlignment="1">
      <alignment horizontal="right"/>
    </xf>
    <xf numFmtId="166" fontId="10" fillId="0" borderId="0" xfId="3" applyNumberFormat="1" applyFont="1" applyBorder="1" applyAlignment="1">
      <alignment horizontal="right"/>
    </xf>
    <xf numFmtId="166" fontId="2" fillId="0" borderId="0" xfId="0" applyNumberFormat="1" applyFont="1"/>
    <xf numFmtId="166" fontId="7" fillId="0" borderId="13" xfId="3" applyNumberFormat="1" applyFont="1" applyBorder="1" applyAlignment="1" applyProtection="1">
      <alignment horizontal="right"/>
      <protection locked="0"/>
    </xf>
    <xf numFmtId="166" fontId="7" fillId="0" borderId="9" xfId="3" applyNumberFormat="1" applyFont="1" applyBorder="1" applyAlignment="1" applyProtection="1">
      <alignment horizontal="right"/>
      <protection locked="0"/>
    </xf>
    <xf numFmtId="166" fontId="7" fillId="0" borderId="12" xfId="3" applyNumberFormat="1" applyFont="1" applyBorder="1" applyAlignment="1" applyProtection="1">
      <alignment horizontal="right"/>
      <protection locked="0"/>
    </xf>
    <xf numFmtId="166" fontId="10" fillId="0" borderId="0" xfId="3" applyNumberFormat="1" applyFont="1" applyBorder="1" applyAlignment="1" applyProtection="1">
      <alignment horizontal="right"/>
      <protection locked="0"/>
    </xf>
    <xf numFmtId="166" fontId="9" fillId="0" borderId="0" xfId="3" applyNumberFormat="1" applyFont="1" applyBorder="1" applyAlignment="1" applyProtection="1">
      <alignment horizontal="right"/>
      <protection locked="0"/>
    </xf>
    <xf numFmtId="166" fontId="2" fillId="0" borderId="0" xfId="0" applyNumberFormat="1" applyFont="1" applyAlignment="1">
      <alignment horizontal="right"/>
    </xf>
    <xf numFmtId="166" fontId="7" fillId="0" borderId="14" xfId="3" applyNumberFormat="1" applyFont="1" applyBorder="1" applyAlignment="1" applyProtection="1">
      <alignment horizontal="right"/>
      <protection locked="0"/>
    </xf>
    <xf numFmtId="166" fontId="10" fillId="0" borderId="0" xfId="0" applyNumberFormat="1" applyFont="1"/>
    <xf numFmtId="166" fontId="11" fillId="0" borderId="0" xfId="0" applyNumberFormat="1" applyFont="1"/>
    <xf numFmtId="166" fontId="7" fillId="0" borderId="13" xfId="3" applyNumberFormat="1" applyFont="1" applyBorder="1" applyAlignment="1" applyProtection="1">
      <protection locked="0"/>
    </xf>
    <xf numFmtId="166" fontId="7" fillId="0" borderId="9" xfId="3" applyNumberFormat="1" applyFont="1" applyBorder="1" applyAlignment="1"/>
    <xf numFmtId="166" fontId="7" fillId="0" borderId="9" xfId="3" applyNumberFormat="1" applyFont="1" applyBorder="1" applyAlignment="1" applyProtection="1">
      <protection locked="0"/>
    </xf>
    <xf numFmtId="166" fontId="7" fillId="0" borderId="12" xfId="3" applyNumberFormat="1" applyFont="1" applyBorder="1" applyAlignment="1" applyProtection="1">
      <protection locked="0"/>
    </xf>
    <xf numFmtId="166" fontId="10" fillId="0" borderId="0" xfId="3" applyNumberFormat="1" applyFont="1" applyBorder="1" applyAlignment="1"/>
    <xf numFmtId="166" fontId="7" fillId="0" borderId="0" xfId="3" applyNumberFormat="1" applyFont="1" applyBorder="1" applyAlignment="1" applyProtection="1">
      <alignment horizontal="right"/>
      <protection locked="0"/>
    </xf>
    <xf numFmtId="3" fontId="2" fillId="0" borderId="0" xfId="0" applyNumberFormat="1" applyFont="1"/>
    <xf numFmtId="3" fontId="2" fillId="0" borderId="8" xfId="3" applyNumberFormat="1" applyFont="1" applyBorder="1" applyAlignment="1" applyProtection="1">
      <protection locked="0"/>
    </xf>
    <xf numFmtId="3" fontId="2" fillId="0" borderId="6" xfId="3" applyNumberFormat="1" applyFont="1" applyBorder="1" applyAlignment="1" applyProtection="1">
      <protection locked="0"/>
    </xf>
    <xf numFmtId="3" fontId="2" fillId="0" borderId="7" xfId="3" applyNumberFormat="1" applyFont="1" applyBorder="1" applyAlignment="1" applyProtection="1">
      <protection locked="0"/>
    </xf>
    <xf numFmtId="3" fontId="11" fillId="0" borderId="0" xfId="0" applyNumberFormat="1" applyFont="1"/>
    <xf numFmtId="3" fontId="11" fillId="0" borderId="0" xfId="3" applyNumberFormat="1" applyFont="1" applyBorder="1" applyAlignment="1">
      <alignment horizontal="right"/>
    </xf>
    <xf numFmtId="3" fontId="2" fillId="0" borderId="8" xfId="3" applyNumberFormat="1" applyFont="1" applyBorder="1" applyAlignment="1" applyProtection="1">
      <alignment horizontal="right"/>
      <protection locked="0"/>
    </xf>
    <xf numFmtId="3" fontId="7" fillId="2" borderId="0" xfId="0" applyNumberFormat="1" applyFont="1" applyFill="1"/>
    <xf numFmtId="3" fontId="2" fillId="0" borderId="0" xfId="0" applyNumberFormat="1" applyFont="1" applyAlignment="1">
      <alignment horizontal="right"/>
    </xf>
    <xf numFmtId="3" fontId="7" fillId="0" borderId="10" xfId="0" applyNumberFormat="1" applyFont="1" applyBorder="1"/>
    <xf numFmtId="3" fontId="7" fillId="0" borderId="3" xfId="0" applyNumberFormat="1" applyFont="1" applyBorder="1"/>
    <xf numFmtId="3" fontId="7" fillId="0" borderId="0" xfId="0" applyNumberFormat="1" applyFont="1"/>
    <xf numFmtId="166" fontId="2" fillId="0" borderId="8" xfId="3" applyNumberFormat="1" applyFont="1" applyBorder="1" applyAlignment="1" applyProtection="1">
      <protection locked="0"/>
    </xf>
    <xf numFmtId="166" fontId="2" fillId="0" borderId="10" xfId="3" applyNumberFormat="1" applyFont="1" applyBorder="1" applyAlignment="1" applyProtection="1">
      <protection locked="0"/>
    </xf>
    <xf numFmtId="166" fontId="2" fillId="0" borderId="11" xfId="3" applyNumberFormat="1" applyFont="1" applyBorder="1" applyAlignment="1" applyProtection="1">
      <protection locked="0"/>
    </xf>
    <xf numFmtId="166" fontId="2" fillId="0" borderId="10" xfId="3" applyNumberFormat="1" applyFont="1" applyBorder="1" applyAlignment="1" applyProtection="1">
      <alignment horizontal="right"/>
      <protection locked="0"/>
    </xf>
    <xf numFmtId="166" fontId="2" fillId="0" borderId="10" xfId="3" applyNumberFormat="1" applyFont="1" applyFill="1" applyBorder="1" applyAlignment="1" applyProtection="1">
      <protection locked="0"/>
    </xf>
    <xf numFmtId="166" fontId="2" fillId="0" borderId="11" xfId="3" applyNumberFormat="1" applyFont="1" applyFill="1" applyBorder="1" applyAlignment="1" applyProtection="1">
      <protection locked="0"/>
    </xf>
    <xf numFmtId="166" fontId="2" fillId="0" borderId="6" xfId="3" applyNumberFormat="1" applyFont="1" applyBorder="1" applyAlignment="1" applyProtection="1">
      <protection locked="0"/>
    </xf>
    <xf numFmtId="166" fontId="2" fillId="0" borderId="2" xfId="3" applyNumberFormat="1" applyFont="1" applyBorder="1" applyAlignment="1" applyProtection="1">
      <protection locked="0"/>
    </xf>
    <xf numFmtId="166" fontId="2" fillId="0" borderId="1" xfId="3" applyNumberFormat="1" applyFont="1" applyBorder="1" applyAlignment="1" applyProtection="1">
      <protection locked="0"/>
    </xf>
    <xf numFmtId="166" fontId="2" fillId="0" borderId="7" xfId="3" applyNumberFormat="1" applyFont="1" applyBorder="1" applyAlignment="1" applyProtection="1">
      <protection locked="0"/>
    </xf>
    <xf numFmtId="166" fontId="2" fillId="0" borderId="5" xfId="3" applyNumberFormat="1" applyFont="1" applyBorder="1" applyAlignment="1" applyProtection="1">
      <protection locked="0"/>
    </xf>
    <xf numFmtId="166" fontId="2" fillId="0" borderId="3" xfId="3" applyNumberFormat="1" applyFont="1" applyBorder="1" applyAlignment="1" applyProtection="1">
      <protection locked="0"/>
    </xf>
    <xf numFmtId="166" fontId="2" fillId="0" borderId="14" xfId="3" applyNumberFormat="1" applyFont="1" applyBorder="1" applyAlignment="1" applyProtection="1">
      <protection locked="0"/>
    </xf>
    <xf numFmtId="166" fontId="2" fillId="0" borderId="20" xfId="3" applyNumberFormat="1" applyFont="1" applyBorder="1" applyAlignment="1" applyProtection="1">
      <protection locked="0"/>
    </xf>
    <xf numFmtId="166" fontId="2" fillId="0" borderId="21" xfId="3" applyNumberFormat="1" applyFont="1" applyBorder="1" applyAlignment="1" applyProtection="1">
      <protection locked="0"/>
    </xf>
    <xf numFmtId="166" fontId="2" fillId="0" borderId="8" xfId="0" applyNumberFormat="1" applyFont="1" applyBorder="1" applyAlignment="1" applyProtection="1">
      <alignment horizontal="right"/>
      <protection locked="0"/>
    </xf>
    <xf numFmtId="166" fontId="2" fillId="0" borderId="9" xfId="0" applyNumberFormat="1" applyFont="1" applyBorder="1" applyAlignment="1" applyProtection="1">
      <alignment horizontal="right"/>
      <protection locked="0"/>
    </xf>
    <xf numFmtId="166" fontId="2" fillId="0" borderId="2" xfId="0" applyNumberFormat="1" applyFont="1" applyBorder="1" applyAlignment="1">
      <alignment horizontal="left"/>
    </xf>
    <xf numFmtId="166" fontId="2" fillId="0" borderId="9" xfId="0" applyNumberFormat="1" applyFont="1" applyBorder="1" applyAlignment="1">
      <alignment horizontal="left"/>
    </xf>
    <xf numFmtId="166" fontId="2" fillId="0" borderId="9" xfId="0" applyNumberFormat="1" applyFont="1" applyBorder="1"/>
    <xf numFmtId="166" fontId="2" fillId="0" borderId="10" xfId="0" applyNumberFormat="1" applyFont="1" applyBorder="1" applyAlignment="1" applyProtection="1">
      <alignment horizontal="right"/>
      <protection locked="0"/>
    </xf>
    <xf numFmtId="166" fontId="2" fillId="0" borderId="10" xfId="0" applyNumberFormat="1" applyFont="1" applyBorder="1" applyProtection="1">
      <protection locked="0"/>
    </xf>
    <xf numFmtId="166" fontId="2" fillId="0" borderId="11" xfId="0" applyNumberFormat="1" applyFont="1" applyBorder="1" applyProtection="1">
      <protection locked="0"/>
    </xf>
    <xf numFmtId="166" fontId="2" fillId="0" borderId="6" xfId="0" applyNumberFormat="1" applyFont="1" applyBorder="1" applyAlignment="1" applyProtection="1">
      <alignment horizontal="right"/>
      <protection locked="0"/>
    </xf>
    <xf numFmtId="166" fontId="2"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166" fontId="2" fillId="0" borderId="2" xfId="0" applyNumberFormat="1" applyFont="1" applyBorder="1" applyProtection="1">
      <protection locked="0"/>
    </xf>
    <xf numFmtId="166" fontId="2" fillId="0" borderId="7" xfId="0" applyNumberFormat="1" applyFont="1" applyBorder="1" applyAlignment="1" applyProtection="1">
      <alignment horizontal="right"/>
      <protection locked="0"/>
    </xf>
    <xf numFmtId="166" fontId="2" fillId="0" borderId="5" xfId="0" applyNumberFormat="1" applyFont="1" applyBorder="1" applyAlignment="1" applyProtection="1">
      <alignment horizontal="right"/>
      <protection locked="0"/>
    </xf>
    <xf numFmtId="166" fontId="2" fillId="0" borderId="5" xfId="0" applyNumberFormat="1" applyFont="1" applyBorder="1" applyProtection="1">
      <protection locked="0"/>
    </xf>
    <xf numFmtId="166" fontId="2" fillId="0" borderId="3" xfId="0" applyNumberFormat="1" applyFont="1" applyBorder="1" applyProtection="1">
      <protection locked="0"/>
    </xf>
    <xf numFmtId="3" fontId="2" fillId="2" borderId="0" xfId="3" applyNumberFormat="1" applyFont="1" applyFill="1" applyBorder="1" applyAlignment="1">
      <alignment horizontal="right"/>
    </xf>
    <xf numFmtId="3" fontId="2" fillId="2" borderId="0" xfId="0" applyNumberFormat="1" applyFont="1" applyFill="1"/>
    <xf numFmtId="3" fontId="2" fillId="0" borderId="14" xfId="3" applyNumberFormat="1" applyFont="1" applyBorder="1" applyAlignment="1" applyProtection="1">
      <alignment horizontal="right"/>
      <protection locked="0"/>
    </xf>
    <xf numFmtId="3" fontId="2" fillId="0" borderId="20" xfId="0" applyNumberFormat="1" applyFont="1" applyBorder="1" applyProtection="1">
      <protection locked="0"/>
    </xf>
    <xf numFmtId="3" fontId="2" fillId="0" borderId="21" xfId="0" applyNumberFormat="1" applyFont="1" applyBorder="1" applyProtection="1">
      <protection locked="0"/>
    </xf>
    <xf numFmtId="3" fontId="2" fillId="0" borderId="0" xfId="3" applyNumberFormat="1" applyFont="1" applyFill="1" applyBorder="1" applyAlignment="1">
      <alignment horizontal="right"/>
    </xf>
    <xf numFmtId="3" fontId="2" fillId="0" borderId="10" xfId="0" applyNumberFormat="1" applyFont="1" applyBorder="1" applyProtection="1">
      <protection locked="0"/>
    </xf>
    <xf numFmtId="3" fontId="2" fillId="0" borderId="11" xfId="0" applyNumberFormat="1" applyFont="1" applyBorder="1" applyProtection="1">
      <protection locked="0"/>
    </xf>
    <xf numFmtId="3" fontId="2" fillId="0" borderId="7" xfId="3" applyNumberFormat="1" applyFont="1" applyBorder="1" applyAlignment="1">
      <alignment horizontal="right"/>
    </xf>
    <xf numFmtId="3" fontId="2" fillId="0" borderId="5" xfId="0" applyNumberFormat="1" applyFont="1" applyBorder="1"/>
    <xf numFmtId="3" fontId="2" fillId="0" borderId="3" xfId="0" applyNumberFormat="1" applyFont="1" applyBorder="1"/>
    <xf numFmtId="3" fontId="2" fillId="0" borderId="22" xfId="0" applyNumberFormat="1" applyFont="1" applyBorder="1" applyProtection="1">
      <protection locked="0"/>
    </xf>
    <xf numFmtId="3" fontId="2" fillId="0" borderId="23" xfId="0" applyNumberFormat="1" applyFont="1" applyBorder="1" applyProtection="1">
      <protection locked="0"/>
    </xf>
    <xf numFmtId="3" fontId="2" fillId="0" borderId="24" xfId="0" applyNumberFormat="1" applyFont="1" applyBorder="1"/>
    <xf numFmtId="166" fontId="2" fillId="0" borderId="23" xfId="3" applyNumberFormat="1" applyFont="1" applyBorder="1" applyAlignment="1" applyProtection="1">
      <protection locked="0"/>
    </xf>
    <xf numFmtId="166" fontId="2" fillId="0" borderId="25" xfId="0" applyNumberFormat="1" applyFont="1" applyBorder="1" applyAlignment="1" applyProtection="1">
      <alignment horizontal="right"/>
      <protection locked="0"/>
    </xf>
    <xf numFmtId="166" fontId="2" fillId="0" borderId="26" xfId="0" applyNumberFormat="1" applyFont="1" applyBorder="1" applyProtection="1">
      <protection locked="0"/>
    </xf>
    <xf numFmtId="166" fontId="2" fillId="0" borderId="24" xfId="0" applyNumberFormat="1" applyFont="1" applyBorder="1" applyProtection="1">
      <protection locked="0"/>
    </xf>
    <xf numFmtId="3" fontId="2" fillId="0" borderId="10" xfId="3" applyNumberFormat="1" applyFont="1" applyBorder="1" applyAlignment="1" applyProtection="1">
      <protection locked="0"/>
    </xf>
    <xf numFmtId="3" fontId="2" fillId="0" borderId="11" xfId="3" applyNumberFormat="1" applyFont="1" applyBorder="1" applyAlignment="1" applyProtection="1">
      <protection locked="0"/>
    </xf>
    <xf numFmtId="3" fontId="2" fillId="0" borderId="23" xfId="3" applyNumberFormat="1" applyFont="1" applyBorder="1" applyAlignment="1" applyProtection="1">
      <protection locked="0"/>
    </xf>
    <xf numFmtId="3" fontId="2" fillId="0" borderId="14" xfId="3" applyNumberFormat="1" applyFont="1" applyBorder="1" applyAlignment="1" applyProtection="1">
      <protection locked="0"/>
    </xf>
    <xf numFmtId="3" fontId="2" fillId="0" borderId="20" xfId="3" applyNumberFormat="1" applyFont="1" applyBorder="1" applyAlignment="1" applyProtection="1">
      <protection locked="0"/>
    </xf>
    <xf numFmtId="3" fontId="2" fillId="0" borderId="21" xfId="3" applyNumberFormat="1" applyFont="1" applyBorder="1" applyAlignment="1" applyProtection="1">
      <protection locked="0"/>
    </xf>
    <xf numFmtId="3" fontId="2" fillId="0" borderId="22" xfId="3" applyNumberFormat="1" applyFont="1" applyBorder="1" applyAlignment="1" applyProtection="1">
      <protection locked="0"/>
    </xf>
    <xf numFmtId="3" fontId="2" fillId="0" borderId="2" xfId="3" applyNumberFormat="1" applyFont="1" applyBorder="1" applyAlignment="1" applyProtection="1">
      <protection locked="0"/>
    </xf>
    <xf numFmtId="3" fontId="2" fillId="0" borderId="26" xfId="3" applyNumberFormat="1" applyFont="1" applyBorder="1" applyAlignment="1" applyProtection="1">
      <protection locked="0"/>
    </xf>
    <xf numFmtId="3" fontId="2" fillId="0" borderId="3" xfId="3" applyNumberFormat="1" applyFont="1" applyBorder="1" applyAlignment="1" applyProtection="1">
      <protection locked="0"/>
    </xf>
    <xf numFmtId="3" fontId="2" fillId="0" borderId="24" xfId="3" applyNumberFormat="1" applyFont="1" applyBorder="1" applyAlignment="1" applyProtection="1">
      <protection locked="0"/>
    </xf>
    <xf numFmtId="166" fontId="2" fillId="0" borderId="23" xfId="3" applyNumberFormat="1" applyFont="1" applyFill="1" applyBorder="1" applyAlignment="1" applyProtection="1">
      <protection locked="0"/>
    </xf>
    <xf numFmtId="166" fontId="2" fillId="0" borderId="26" xfId="3" applyNumberFormat="1" applyFont="1" applyBorder="1" applyAlignment="1" applyProtection="1">
      <protection locked="0"/>
    </xf>
    <xf numFmtId="166" fontId="2" fillId="0" borderId="24" xfId="3" applyNumberFormat="1" applyFont="1" applyBorder="1" applyAlignment="1" applyProtection="1">
      <protection locked="0"/>
    </xf>
    <xf numFmtId="0" fontId="18" fillId="0" borderId="0" xfId="0" applyFont="1" applyAlignment="1">
      <alignment horizontal="left"/>
    </xf>
    <xf numFmtId="3" fontId="7" fillId="0" borderId="13" xfId="3" applyNumberFormat="1" applyFont="1" applyBorder="1" applyAlignment="1"/>
    <xf numFmtId="3" fontId="7" fillId="0" borderId="9" xfId="3" applyNumberFormat="1" applyFont="1" applyBorder="1" applyAlignment="1"/>
    <xf numFmtId="3" fontId="7" fillId="0" borderId="12" xfId="3" applyNumberFormat="1" applyFont="1" applyBorder="1" applyAlignment="1"/>
    <xf numFmtId="3" fontId="7" fillId="0" borderId="0" xfId="3" applyNumberFormat="1" applyFont="1" applyBorder="1" applyAlignment="1"/>
    <xf numFmtId="3" fontId="7" fillId="0" borderId="0" xfId="0" applyNumberFormat="1" applyFont="1" applyAlignment="1">
      <alignment horizontal="right"/>
    </xf>
    <xf numFmtId="3" fontId="6" fillId="0" borderId="0" xfId="0" applyNumberFormat="1" applyFont="1" applyAlignment="1">
      <alignment horizontal="left"/>
    </xf>
    <xf numFmtId="3" fontId="7" fillId="0" borderId="13" xfId="0" applyNumberFormat="1" applyFont="1" applyBorder="1" applyAlignment="1" applyProtection="1">
      <alignment horizontal="right"/>
      <protection locked="0"/>
    </xf>
    <xf numFmtId="3" fontId="7" fillId="0" borderId="9" xfId="0" applyNumberFormat="1" applyFont="1" applyBorder="1" applyAlignment="1" applyProtection="1">
      <alignment horizontal="right"/>
      <protection locked="0"/>
    </xf>
    <xf numFmtId="3" fontId="7" fillId="0" borderId="12" xfId="0" applyNumberFormat="1" applyFont="1" applyBorder="1" applyAlignment="1" applyProtection="1">
      <alignment horizontal="right"/>
      <protection locked="0"/>
    </xf>
    <xf numFmtId="3" fontId="7" fillId="0" borderId="0" xfId="3" applyNumberFormat="1" applyFont="1" applyBorder="1" applyAlignment="1">
      <alignment horizontal="right"/>
    </xf>
    <xf numFmtId="3" fontId="7" fillId="0" borderId="13" xfId="3" applyNumberFormat="1" applyFont="1" applyBorder="1" applyAlignment="1">
      <alignment horizontal="right"/>
    </xf>
    <xf numFmtId="3" fontId="7" fillId="0" borderId="12" xfId="3" applyNumberFormat="1" applyFont="1" applyBorder="1" applyAlignment="1">
      <alignment horizontal="right"/>
    </xf>
    <xf numFmtId="3" fontId="7" fillId="0" borderId="21" xfId="0" applyNumberFormat="1" applyFont="1" applyBorder="1"/>
    <xf numFmtId="3" fontId="7" fillId="0" borderId="11" xfId="3" applyNumberFormat="1" applyFont="1" applyBorder="1" applyAlignment="1" applyProtection="1">
      <protection locked="0"/>
    </xf>
    <xf numFmtId="3" fontId="7" fillId="0" borderId="2" xfId="3" applyNumberFormat="1" applyFont="1" applyBorder="1" applyAlignment="1" applyProtection="1">
      <protection locked="0"/>
    </xf>
    <xf numFmtId="3" fontId="7" fillId="0" borderId="3" xfId="3" applyNumberFormat="1" applyFont="1" applyBorder="1" applyAlignment="1" applyProtection="1">
      <protection locked="0"/>
    </xf>
    <xf numFmtId="3" fontId="7" fillId="0" borderId="2" xfId="0" applyNumberFormat="1" applyFont="1" applyBorder="1" applyProtection="1">
      <protection locked="0"/>
    </xf>
    <xf numFmtId="3" fontId="7" fillId="0" borderId="3" xfId="0" applyNumberFormat="1" applyFont="1" applyBorder="1" applyProtection="1">
      <protection locked="0"/>
    </xf>
    <xf numFmtId="3" fontId="7" fillId="0" borderId="9" xfId="0" applyNumberFormat="1" applyFont="1" applyBorder="1" applyAlignment="1">
      <alignment horizontal="left"/>
    </xf>
    <xf numFmtId="3" fontId="7" fillId="0" borderId="11" xfId="0" applyNumberFormat="1" applyFont="1" applyBorder="1" applyAlignment="1">
      <alignment horizontal="right"/>
    </xf>
    <xf numFmtId="3" fontId="7" fillId="0" borderId="2" xfId="0" applyNumberFormat="1" applyFont="1" applyBorder="1" applyAlignment="1">
      <alignment horizontal="right"/>
    </xf>
    <xf numFmtId="3" fontId="7" fillId="0" borderId="2" xfId="0" applyNumberFormat="1" applyFont="1" applyBorder="1" applyAlignment="1" applyProtection="1">
      <alignment horizontal="right"/>
      <protection locked="0"/>
    </xf>
    <xf numFmtId="3" fontId="7" fillId="0" borderId="3" xfId="0" applyNumberFormat="1" applyFont="1" applyBorder="1" applyAlignment="1" applyProtection="1">
      <alignment horizontal="right"/>
      <protection locked="0"/>
    </xf>
    <xf numFmtId="3" fontId="7" fillId="0" borderId="21" xfId="0" applyNumberFormat="1" applyFont="1" applyBorder="1" applyProtection="1">
      <protection locked="0"/>
    </xf>
    <xf numFmtId="3" fontId="7" fillId="0" borderId="0" xfId="3" applyNumberFormat="1" applyFont="1" applyBorder="1" applyAlignment="1" applyProtection="1">
      <protection locked="0"/>
    </xf>
    <xf numFmtId="3" fontId="7" fillId="0" borderId="9" xfId="3" applyNumberFormat="1" applyFont="1" applyBorder="1" applyAlignment="1" applyProtection="1">
      <protection locked="0"/>
    </xf>
    <xf numFmtId="3" fontId="7" fillId="0" borderId="21" xfId="3" applyNumberFormat="1" applyFont="1" applyBorder="1" applyAlignment="1" applyProtection="1">
      <protection locked="0"/>
    </xf>
    <xf numFmtId="0" fontId="10" fillId="0" borderId="0" xfId="0" applyFont="1" applyAlignment="1">
      <alignment horizontal="center"/>
    </xf>
    <xf numFmtId="3" fontId="7" fillId="0" borderId="8" xfId="3" applyNumberFormat="1" applyFont="1" applyFill="1" applyBorder="1" applyAlignment="1" applyProtection="1">
      <alignment horizontal="right"/>
      <protection locked="0"/>
    </xf>
    <xf numFmtId="3" fontId="7" fillId="0" borderId="6" xfId="3" applyNumberFormat="1" applyFont="1" applyFill="1" applyBorder="1" applyAlignment="1" applyProtection="1">
      <alignment horizontal="right"/>
      <protection locked="0"/>
    </xf>
    <xf numFmtId="3" fontId="7" fillId="0" borderId="7" xfId="3" applyNumberFormat="1" applyFont="1" applyFill="1" applyBorder="1" applyAlignment="1" applyProtection="1">
      <alignment horizontal="right"/>
      <protection locked="0"/>
    </xf>
    <xf numFmtId="4" fontId="6" fillId="0" borderId="0" xfId="3" applyNumberFormat="1" applyFont="1" applyBorder="1" applyAlignment="1">
      <alignment horizontal="center"/>
    </xf>
    <xf numFmtId="3" fontId="7" fillId="0" borderId="8" xfId="3" applyNumberFormat="1" applyFont="1" applyBorder="1" applyAlignment="1" applyProtection="1">
      <protection locked="0"/>
    </xf>
    <xf numFmtId="3" fontId="7" fillId="0" borderId="6" xfId="3" applyNumberFormat="1" applyFont="1" applyBorder="1" applyAlignment="1" applyProtection="1">
      <protection locked="0"/>
    </xf>
    <xf numFmtId="3" fontId="7" fillId="0" borderId="7" xfId="3" applyNumberFormat="1" applyFont="1" applyBorder="1" applyAlignment="1" applyProtection="1">
      <protection locked="0"/>
    </xf>
    <xf numFmtId="3" fontId="10" fillId="0" borderId="0" xfId="3" applyNumberFormat="1" applyFont="1" applyBorder="1" applyAlignment="1"/>
    <xf numFmtId="3" fontId="7" fillId="0" borderId="6" xfId="3" applyNumberFormat="1" applyFont="1" applyBorder="1" applyAlignment="1" applyProtection="1">
      <alignment horizontal="right"/>
      <protection locked="0"/>
    </xf>
    <xf numFmtId="3" fontId="7" fillId="0" borderId="7" xfId="3" applyNumberFormat="1" applyFont="1" applyBorder="1" applyAlignment="1" applyProtection="1">
      <alignment horizontal="right"/>
      <protection locked="0"/>
    </xf>
    <xf numFmtId="3" fontId="10" fillId="0" borderId="0" xfId="3" applyNumberFormat="1" applyFont="1" applyBorder="1" applyAlignment="1">
      <alignment horizontal="right"/>
    </xf>
    <xf numFmtId="3" fontId="7" fillId="0" borderId="8" xfId="3" applyNumberFormat="1" applyFont="1" applyBorder="1" applyAlignment="1" applyProtection="1">
      <alignment horizontal="right"/>
      <protection locked="0"/>
    </xf>
    <xf numFmtId="4" fontId="7" fillId="0" borderId="12" xfId="0" applyNumberFormat="1" applyFont="1" applyBorder="1" applyAlignment="1">
      <alignment wrapText="1"/>
    </xf>
    <xf numFmtId="3" fontId="7" fillId="0" borderId="12" xfId="3" applyNumberFormat="1" applyFont="1" applyFill="1" applyBorder="1" applyAlignment="1" applyProtection="1">
      <alignment horizontal="right"/>
      <protection locked="0"/>
    </xf>
    <xf numFmtId="0" fontId="0" fillId="0" borderId="12" xfId="0" applyBorder="1"/>
    <xf numFmtId="3" fontId="7" fillId="0" borderId="1" xfId="0" applyNumberFormat="1" applyFont="1" applyBorder="1"/>
    <xf numFmtId="3" fontId="2" fillId="0" borderId="0" xfId="3" applyNumberFormat="1" applyFont="1" applyFill="1" applyBorder="1" applyAlignment="1"/>
    <xf numFmtId="3" fontId="2" fillId="0" borderId="0" xfId="3" applyNumberFormat="1" applyFont="1" applyBorder="1" applyAlignment="1"/>
    <xf numFmtId="3" fontId="9" fillId="0" borderId="0" xfId="3" applyNumberFormat="1" applyFont="1" applyBorder="1" applyAlignment="1"/>
    <xf numFmtId="3" fontId="9" fillId="0" borderId="0" xfId="3" applyNumberFormat="1" applyFont="1" applyBorder="1" applyAlignment="1">
      <alignment horizontal="right"/>
    </xf>
    <xf numFmtId="3" fontId="9" fillId="0" borderId="0" xfId="3" applyNumberFormat="1" applyFont="1" applyFill="1" applyBorder="1" applyAlignment="1"/>
    <xf numFmtId="3" fontId="2" fillId="0" borderId="0" xfId="0" applyNumberFormat="1" applyFont="1" applyAlignment="1">
      <alignment horizontal="center"/>
    </xf>
    <xf numFmtId="3" fontId="2" fillId="0" borderId="8" xfId="3" applyNumberFormat="1" applyFont="1" applyBorder="1" applyAlignment="1"/>
    <xf numFmtId="3" fontId="2" fillId="0" borderId="10" xfId="3" applyNumberFormat="1" applyFont="1" applyBorder="1" applyAlignment="1"/>
    <xf numFmtId="3" fontId="2" fillId="0" borderId="11" xfId="3" applyNumberFormat="1" applyFont="1" applyBorder="1" applyAlignment="1"/>
    <xf numFmtId="3" fontId="2" fillId="0" borderId="6" xfId="3" applyNumberFormat="1" applyFont="1" applyBorder="1" applyAlignment="1"/>
    <xf numFmtId="3" fontId="2" fillId="0" borderId="1" xfId="3" applyNumberFormat="1" applyFont="1" applyBorder="1" applyAlignment="1"/>
    <xf numFmtId="3" fontId="2" fillId="0" borderId="2" xfId="3" applyNumberFormat="1" applyFont="1" applyBorder="1" applyAlignment="1"/>
    <xf numFmtId="3" fontId="2" fillId="0" borderId="7" xfId="3" applyNumberFormat="1" applyFont="1" applyBorder="1" applyAlignment="1"/>
    <xf numFmtId="3" fontId="2" fillId="0" borderId="5" xfId="3" applyNumberFormat="1" applyFont="1" applyBorder="1" applyAlignment="1"/>
    <xf numFmtId="3" fontId="2" fillId="0" borderId="3" xfId="3" applyNumberFormat="1" applyFont="1" applyBorder="1" applyAlignment="1"/>
    <xf numFmtId="3" fontId="2" fillId="0" borderId="27" xfId="3" applyNumberFormat="1" applyFont="1" applyBorder="1" applyAlignment="1"/>
    <xf numFmtId="3" fontId="2" fillId="2" borderId="0" xfId="3" applyNumberFormat="1" applyFont="1" applyFill="1" applyBorder="1" applyAlignment="1"/>
    <xf numFmtId="3" fontId="2" fillId="0" borderId="20" xfId="0" applyNumberFormat="1" applyFont="1" applyBorder="1"/>
    <xf numFmtId="3" fontId="2" fillId="0" borderId="21" xfId="0" applyNumberFormat="1" applyFont="1" applyBorder="1"/>
    <xf numFmtId="3" fontId="2" fillId="0" borderId="2" xfId="0" applyNumberFormat="1" applyFont="1" applyBorder="1"/>
    <xf numFmtId="3" fontId="2" fillId="0" borderId="9" xfId="0" applyNumberFormat="1" applyFont="1" applyBorder="1"/>
    <xf numFmtId="3" fontId="2" fillId="2" borderId="6" xfId="3" applyNumberFormat="1" applyFont="1" applyFill="1" applyBorder="1" applyAlignment="1">
      <alignment horizontal="right"/>
    </xf>
    <xf numFmtId="3" fontId="2" fillId="2" borderId="1" xfId="3" applyNumberFormat="1" applyFont="1" applyFill="1" applyBorder="1" applyAlignment="1">
      <alignment horizontal="right"/>
    </xf>
    <xf numFmtId="3" fontId="2" fillId="2" borderId="2" xfId="3" applyNumberFormat="1" applyFont="1" applyFill="1" applyBorder="1" applyAlignment="1">
      <alignment horizontal="right"/>
    </xf>
    <xf numFmtId="3" fontId="2" fillId="0" borderId="6" xfId="3" applyNumberFormat="1" applyFont="1" applyBorder="1" applyAlignment="1">
      <alignment horizontal="right"/>
    </xf>
    <xf numFmtId="3" fontId="2" fillId="0" borderId="1" xfId="3" applyNumberFormat="1" applyFont="1" applyBorder="1" applyAlignment="1">
      <alignment horizontal="right"/>
    </xf>
    <xf numFmtId="3" fontId="2" fillId="0" borderId="2" xfId="3" applyNumberFormat="1" applyFont="1" applyBorder="1" applyAlignment="1">
      <alignment horizontal="right"/>
    </xf>
    <xf numFmtId="3" fontId="2" fillId="0" borderId="5" xfId="3" applyNumberFormat="1" applyFont="1" applyBorder="1" applyAlignment="1">
      <alignment horizontal="right"/>
    </xf>
    <xf numFmtId="3" fontId="2" fillId="0" borderId="3" xfId="3" applyNumberFormat="1" applyFont="1" applyBorder="1" applyAlignment="1">
      <alignment horizontal="right"/>
    </xf>
    <xf numFmtId="3" fontId="2" fillId="0" borderId="0" xfId="3" applyNumberFormat="1" applyFont="1" applyBorder="1" applyAlignment="1">
      <alignment horizontal="right"/>
    </xf>
    <xf numFmtId="3" fontId="2" fillId="0" borderId="8" xfId="3" applyNumberFormat="1" applyFont="1" applyBorder="1" applyAlignment="1">
      <alignment horizontal="right"/>
    </xf>
    <xf numFmtId="3" fontId="2" fillId="0" borderId="7" xfId="3" applyNumberFormat="1" applyFont="1" applyFill="1" applyBorder="1" applyAlignment="1">
      <alignment horizontal="right"/>
    </xf>
    <xf numFmtId="3" fontId="9" fillId="0" borderId="0" xfId="0" applyNumberFormat="1" applyFont="1"/>
    <xf numFmtId="3" fontId="2" fillId="0" borderId="14" xfId="3" applyNumberFormat="1" applyFont="1" applyBorder="1" applyAlignment="1"/>
    <xf numFmtId="3" fontId="2" fillId="0" borderId="20" xfId="3" applyNumberFormat="1" applyFont="1" applyBorder="1" applyAlignment="1"/>
    <xf numFmtId="3" fontId="2" fillId="0" borderId="21" xfId="3" applyNumberFormat="1" applyFont="1" applyBorder="1" applyAlignment="1"/>
    <xf numFmtId="3" fontId="2" fillId="0" borderId="10" xfId="0" applyNumberFormat="1" applyFont="1" applyBorder="1"/>
    <xf numFmtId="3" fontId="2" fillId="0" borderId="1" xfId="0" applyNumberFormat="1" applyFont="1" applyBorder="1"/>
    <xf numFmtId="3" fontId="7" fillId="0" borderId="20" xfId="0" applyNumberFormat="1" applyFont="1" applyBorder="1"/>
    <xf numFmtId="3" fontId="2" fillId="0" borderId="9" xfId="3" applyNumberFormat="1" applyFont="1" applyBorder="1" applyAlignment="1"/>
    <xf numFmtId="3" fontId="0" fillId="0" borderId="0" xfId="0" applyNumberFormat="1"/>
    <xf numFmtId="3" fontId="2" fillId="0" borderId="8" xfId="0" applyNumberFormat="1" applyFont="1" applyBorder="1" applyAlignment="1">
      <alignment horizontal="center"/>
    </xf>
    <xf numFmtId="3" fontId="2" fillId="0" borderId="10" xfId="0" applyNumberFormat="1" applyFont="1" applyBorder="1" applyAlignment="1">
      <alignment horizontal="center"/>
    </xf>
    <xf numFmtId="3" fontId="2" fillId="0" borderId="7" xfId="0" applyNumberFormat="1" applyFont="1" applyBorder="1" applyAlignment="1">
      <alignment horizontal="center"/>
    </xf>
    <xf numFmtId="3" fontId="2" fillId="0" borderId="5" xfId="0" applyNumberFormat="1" applyFont="1" applyBorder="1" applyAlignment="1">
      <alignment horizontal="center"/>
    </xf>
    <xf numFmtId="3" fontId="7" fillId="0" borderId="28" xfId="0" applyNumberFormat="1" applyFont="1" applyBorder="1"/>
    <xf numFmtId="0" fontId="12" fillId="0" borderId="0" xfId="0" applyFont="1"/>
    <xf numFmtId="0" fontId="1" fillId="2" borderId="0" xfId="5" applyFill="1"/>
    <xf numFmtId="0" fontId="19" fillId="2" borderId="0" xfId="5" applyFont="1" applyFill="1" applyAlignment="1">
      <alignment horizontal="center" vertical="center"/>
    </xf>
    <xf numFmtId="0" fontId="3" fillId="2" borderId="0" xfId="5" applyFont="1" applyFill="1"/>
    <xf numFmtId="0" fontId="12" fillId="2" borderId="0" xfId="5" applyFont="1" applyFill="1"/>
    <xf numFmtId="170" fontId="7" fillId="0" borderId="1" xfId="5" applyNumberFormat="1" applyFont="1" applyBorder="1" applyAlignment="1" applyProtection="1">
      <alignment wrapText="1"/>
      <protection locked="0"/>
    </xf>
    <xf numFmtId="0" fontId="2" fillId="0" borderId="0" xfId="0" applyFont="1" applyAlignment="1">
      <alignment horizontal="left" wrapText="1"/>
    </xf>
    <xf numFmtId="170" fontId="7" fillId="0" borderId="9" xfId="6" applyNumberFormat="1" applyFont="1" applyFill="1" applyBorder="1"/>
    <xf numFmtId="0" fontId="6" fillId="0" borderId="0" xfId="5" applyFont="1" applyAlignment="1">
      <alignment horizontal="center" vertical="center"/>
    </xf>
    <xf numFmtId="0" fontId="6" fillId="0" borderId="10" xfId="5" applyFont="1" applyBorder="1" applyAlignment="1">
      <alignment horizontal="center" vertical="center"/>
    </xf>
    <xf numFmtId="0" fontId="7" fillId="0" borderId="9" xfId="5" applyFont="1" applyBorder="1" applyAlignment="1">
      <alignment wrapText="1"/>
    </xf>
    <xf numFmtId="0" fontId="7" fillId="0" borderId="0" xfId="5" applyFont="1" applyAlignment="1">
      <alignment wrapText="1"/>
    </xf>
    <xf numFmtId="0" fontId="10" fillId="0" borderId="0" xfId="5" applyFont="1" applyAlignment="1">
      <alignment wrapText="1"/>
    </xf>
    <xf numFmtId="170" fontId="10" fillId="0" borderId="5" xfId="5" applyNumberFormat="1" applyFont="1" applyBorder="1" applyAlignment="1">
      <alignment wrapText="1"/>
    </xf>
    <xf numFmtId="170" fontId="7" fillId="0" borderId="0" xfId="5" applyNumberFormat="1" applyFont="1" applyAlignment="1">
      <alignment wrapText="1"/>
    </xf>
    <xf numFmtId="170" fontId="7" fillId="0" borderId="10" xfId="5" applyNumberFormat="1" applyFont="1" applyBorder="1" applyAlignment="1">
      <alignment wrapText="1"/>
    </xf>
    <xf numFmtId="170" fontId="7" fillId="0" borderId="11" xfId="5" applyNumberFormat="1" applyFont="1" applyBorder="1" applyAlignment="1">
      <alignment wrapText="1"/>
    </xf>
    <xf numFmtId="168" fontId="10" fillId="0" borderId="5" xfId="5" applyNumberFormat="1" applyFont="1" applyBorder="1" applyAlignment="1">
      <alignment wrapText="1"/>
    </xf>
    <xf numFmtId="169" fontId="7" fillId="0" borderId="0" xfId="5" applyNumberFormat="1" applyFont="1"/>
    <xf numFmtId="3" fontId="7" fillId="0" borderId="1" xfId="5" applyNumberFormat="1" applyFont="1" applyBorder="1" applyAlignment="1">
      <alignment wrapText="1"/>
    </xf>
    <xf numFmtId="3" fontId="10" fillId="0" borderId="5" xfId="5" applyNumberFormat="1" applyFont="1" applyBorder="1" applyAlignment="1">
      <alignment wrapText="1"/>
    </xf>
    <xf numFmtId="3" fontId="7" fillId="0" borderId="0" xfId="5" applyNumberFormat="1" applyFont="1" applyAlignment="1">
      <alignment wrapText="1"/>
    </xf>
    <xf numFmtId="3" fontId="10" fillId="0" borderId="0" xfId="5" applyNumberFormat="1" applyFont="1" applyAlignment="1">
      <alignment wrapText="1"/>
    </xf>
    <xf numFmtId="170" fontId="10" fillId="0" borderId="0" xfId="5" applyNumberFormat="1" applyFont="1"/>
    <xf numFmtId="0" fontId="7" fillId="0" borderId="8" xfId="5" applyFont="1" applyBorder="1" applyAlignment="1">
      <alignment wrapText="1"/>
    </xf>
    <xf numFmtId="3" fontId="7" fillId="0" borderId="10" xfId="5" applyNumberFormat="1" applyFont="1" applyBorder="1" applyAlignment="1">
      <alignment wrapText="1"/>
    </xf>
    <xf numFmtId="3" fontId="7" fillId="0" borderId="5" xfId="5" applyNumberFormat="1" applyFont="1" applyBorder="1" applyAlignment="1">
      <alignment wrapText="1"/>
    </xf>
    <xf numFmtId="171" fontId="7" fillId="0" borderId="9" xfId="7" applyNumberFormat="1" applyFont="1" applyFill="1" applyBorder="1" applyAlignment="1">
      <alignment horizontal="right"/>
    </xf>
    <xf numFmtId="0" fontId="6" fillId="0" borderId="13" xfId="5" applyFont="1" applyBorder="1" applyAlignment="1">
      <alignment horizontal="center" vertical="center" wrapText="1"/>
    </xf>
    <xf numFmtId="0" fontId="6" fillId="0" borderId="0" xfId="5" applyFont="1" applyAlignment="1">
      <alignment horizontal="center" vertical="center" wrapText="1"/>
    </xf>
    <xf numFmtId="170" fontId="7" fillId="0" borderId="0" xfId="6" applyNumberFormat="1" applyFont="1" applyFill="1" applyBorder="1"/>
    <xf numFmtId="170" fontId="7" fillId="0" borderId="12" xfId="6" applyNumberFormat="1" applyFont="1" applyFill="1" applyBorder="1"/>
    <xf numFmtId="170" fontId="10" fillId="0" borderId="3" xfId="5" applyNumberFormat="1" applyFont="1" applyBorder="1" applyAlignment="1">
      <alignment wrapText="1"/>
    </xf>
    <xf numFmtId="170" fontId="10" fillId="0" borderId="12" xfId="5" applyNumberFormat="1" applyFont="1" applyBorder="1" applyAlignment="1">
      <alignment wrapText="1"/>
    </xf>
    <xf numFmtId="170" fontId="7" fillId="0" borderId="0" xfId="5" applyNumberFormat="1" applyFont="1"/>
    <xf numFmtId="170" fontId="7" fillId="0" borderId="13" xfId="5" applyNumberFormat="1" applyFont="1" applyBorder="1" applyAlignment="1">
      <alignment wrapText="1"/>
    </xf>
    <xf numFmtId="170" fontId="7" fillId="0" borderId="2" xfId="5" applyNumberFormat="1" applyFont="1" applyBorder="1" applyAlignment="1">
      <alignment wrapText="1"/>
    </xf>
    <xf numFmtId="170" fontId="7" fillId="0" borderId="9" xfId="5" applyNumberFormat="1" applyFont="1" applyBorder="1" applyAlignment="1">
      <alignment wrapText="1"/>
    </xf>
    <xf numFmtId="3" fontId="7" fillId="0" borderId="3" xfId="5" applyNumberFormat="1" applyFont="1" applyBorder="1" applyAlignment="1">
      <alignment wrapText="1"/>
    </xf>
    <xf numFmtId="3" fontId="7" fillId="0" borderId="12" xfId="5" applyNumberFormat="1" applyFont="1" applyBorder="1" applyAlignment="1">
      <alignment wrapText="1"/>
    </xf>
    <xf numFmtId="168" fontId="10" fillId="0" borderId="0" xfId="5" applyNumberFormat="1" applyFont="1" applyAlignment="1">
      <alignment wrapText="1"/>
    </xf>
    <xf numFmtId="170" fontId="10" fillId="0" borderId="0" xfId="5" applyNumberFormat="1" applyFont="1" applyAlignment="1">
      <alignment wrapText="1"/>
    </xf>
    <xf numFmtId="42" fontId="7" fillId="0" borderId="5" xfId="7" applyNumberFormat="1" applyFont="1" applyFill="1" applyBorder="1" applyAlignment="1">
      <alignment horizontal="right"/>
    </xf>
    <xf numFmtId="0" fontId="20" fillId="0" borderId="9" xfId="5" applyFont="1" applyBorder="1" applyAlignment="1">
      <alignment wrapText="1"/>
    </xf>
    <xf numFmtId="3" fontId="2" fillId="2" borderId="0" xfId="0" applyNumberFormat="1" applyFont="1" applyFill="1" applyAlignment="1">
      <alignment horizontal="center"/>
    </xf>
    <xf numFmtId="0" fontId="2" fillId="2" borderId="0" xfId="0" applyFont="1" applyFill="1" applyAlignment="1">
      <alignment horizontal="center"/>
    </xf>
    <xf numFmtId="3" fontId="7" fillId="0" borderId="0" xfId="0" applyNumberFormat="1" applyFont="1" applyAlignment="1">
      <alignment horizontal="center"/>
    </xf>
    <xf numFmtId="3" fontId="2" fillId="2" borderId="8" xfId="0" applyNumberFormat="1" applyFont="1" applyFill="1" applyBorder="1"/>
    <xf numFmtId="3" fontId="2" fillId="2" borderId="10" xfId="0" applyNumberFormat="1" applyFont="1" applyFill="1" applyBorder="1"/>
    <xf numFmtId="3" fontId="7" fillId="0" borderId="10" xfId="8" applyNumberFormat="1" applyFont="1" applyBorder="1" applyAlignment="1" applyProtection="1">
      <alignment horizontal="right"/>
      <protection locked="0"/>
    </xf>
    <xf numFmtId="3" fontId="7" fillId="0" borderId="10" xfId="8" applyNumberFormat="1" applyFont="1" applyFill="1" applyBorder="1" applyAlignment="1" applyProtection="1">
      <protection locked="0"/>
    </xf>
    <xf numFmtId="165" fontId="7" fillId="0" borderId="10" xfId="8" applyNumberFormat="1" applyFont="1" applyFill="1" applyBorder="1" applyAlignment="1" applyProtection="1">
      <protection locked="0"/>
    </xf>
    <xf numFmtId="165" fontId="7" fillId="0" borderId="11" xfId="8" applyNumberFormat="1" applyFont="1" applyFill="1" applyBorder="1" applyAlignment="1" applyProtection="1">
      <protection locked="0"/>
    </xf>
    <xf numFmtId="3" fontId="2" fillId="2" borderId="6" xfId="0" applyNumberFormat="1" applyFont="1" applyFill="1" applyBorder="1"/>
    <xf numFmtId="3" fontId="2" fillId="2" borderId="1" xfId="0" applyNumberFormat="1" applyFont="1" applyFill="1" applyBorder="1"/>
    <xf numFmtId="3" fontId="7" fillId="0" borderId="1" xfId="8" applyNumberFormat="1" applyFont="1" applyBorder="1" applyAlignment="1" applyProtection="1">
      <protection locked="0"/>
    </xf>
    <xf numFmtId="165" fontId="7" fillId="0" borderId="1" xfId="8" applyNumberFormat="1" applyFont="1" applyBorder="1" applyAlignment="1" applyProtection="1">
      <protection locked="0"/>
    </xf>
    <xf numFmtId="165" fontId="7" fillId="0" borderId="2" xfId="8" applyNumberFormat="1" applyFont="1" applyBorder="1" applyAlignment="1" applyProtection="1">
      <protection locked="0"/>
    </xf>
    <xf numFmtId="3" fontId="2" fillId="2" borderId="7" xfId="0" applyNumberFormat="1" applyFont="1" applyFill="1" applyBorder="1"/>
    <xf numFmtId="3" fontId="2" fillId="2" borderId="5" xfId="0" applyNumberFormat="1" applyFont="1" applyFill="1" applyBorder="1"/>
    <xf numFmtId="3" fontId="7" fillId="0" borderId="5" xfId="8" applyNumberFormat="1" applyFont="1" applyBorder="1" applyAlignment="1" applyProtection="1">
      <protection locked="0"/>
    </xf>
    <xf numFmtId="165" fontId="7" fillId="0" borderId="5" xfId="8" applyNumberFormat="1" applyFont="1" applyBorder="1" applyAlignment="1" applyProtection="1">
      <protection locked="0"/>
    </xf>
    <xf numFmtId="165" fontId="7" fillId="0" borderId="3" xfId="8" applyNumberFormat="1" applyFont="1" applyBorder="1" applyAlignment="1" applyProtection="1">
      <protection locked="0"/>
    </xf>
    <xf numFmtId="165" fontId="7" fillId="0" borderId="0" xfId="0" applyNumberFormat="1" applyFont="1"/>
    <xf numFmtId="3" fontId="2" fillId="0" borderId="0" xfId="8" applyNumberFormat="1" applyFont="1" applyFill="1" applyBorder="1" applyAlignment="1"/>
    <xf numFmtId="3" fontId="7" fillId="0" borderId="10" xfId="8" applyNumberFormat="1" applyFont="1" applyBorder="1" applyAlignment="1" applyProtection="1">
      <protection locked="0"/>
    </xf>
    <xf numFmtId="165" fontId="7" fillId="0" borderId="10" xfId="8" applyNumberFormat="1" applyFont="1" applyBorder="1" applyAlignment="1" applyProtection="1">
      <protection locked="0"/>
    </xf>
    <xf numFmtId="165" fontId="7" fillId="0" borderId="11" xfId="8" applyNumberFormat="1" applyFont="1" applyBorder="1" applyAlignment="1" applyProtection="1">
      <protection locked="0"/>
    </xf>
    <xf numFmtId="4" fontId="7" fillId="0" borderId="0" xfId="0" applyNumberFormat="1" applyFont="1" applyAlignment="1">
      <alignment horizontal="right"/>
    </xf>
    <xf numFmtId="3" fontId="9" fillId="0" borderId="0" xfId="0" applyNumberFormat="1" applyFont="1" applyAlignment="1">
      <alignment horizontal="left"/>
    </xf>
    <xf numFmtId="3" fontId="7" fillId="0" borderId="10" xfId="0" applyNumberFormat="1" applyFont="1" applyBorder="1" applyProtection="1">
      <protection locked="0"/>
    </xf>
    <xf numFmtId="0" fontId="7" fillId="0" borderId="10" xfId="0" applyFont="1" applyBorder="1"/>
    <xf numFmtId="0" fontId="7" fillId="0" borderId="11" xfId="0" applyFont="1" applyBorder="1"/>
    <xf numFmtId="0" fontId="2" fillId="0" borderId="6" xfId="0" applyFont="1" applyBorder="1"/>
    <xf numFmtId="0" fontId="7" fillId="0" borderId="1" xfId="0" applyFont="1" applyBorder="1"/>
    <xf numFmtId="0" fontId="7" fillId="0" borderId="6" xfId="0" applyFont="1" applyBorder="1"/>
    <xf numFmtId="0" fontId="2" fillId="0" borderId="1" xfId="0" applyFont="1" applyBorder="1"/>
    <xf numFmtId="0" fontId="7" fillId="0" borderId="2" xfId="0" applyFont="1" applyBorder="1"/>
    <xf numFmtId="3" fontId="7" fillId="0" borderId="1" xfId="0" applyNumberFormat="1" applyFont="1" applyBorder="1" applyProtection="1">
      <protection locked="0"/>
    </xf>
    <xf numFmtId="2" fontId="7" fillId="0" borderId="1" xfId="0" applyNumberFormat="1" applyFont="1" applyBorder="1" applyProtection="1">
      <protection locked="0"/>
    </xf>
    <xf numFmtId="2" fontId="7" fillId="0" borderId="2" xfId="0" applyNumberFormat="1" applyFont="1" applyBorder="1" applyProtection="1">
      <protection locked="0"/>
    </xf>
    <xf numFmtId="3" fontId="7" fillId="0" borderId="5" xfId="0" applyNumberFormat="1" applyFont="1" applyBorder="1" applyProtection="1">
      <protection locked="0"/>
    </xf>
    <xf numFmtId="2" fontId="7" fillId="0" borderId="5" xfId="0" applyNumberFormat="1" applyFont="1" applyBorder="1" applyProtection="1">
      <protection locked="0"/>
    </xf>
    <xf numFmtId="2" fontId="7" fillId="0" borderId="3" xfId="0" applyNumberFormat="1" applyFont="1" applyBorder="1" applyProtection="1">
      <protection locked="0"/>
    </xf>
    <xf numFmtId="3" fontId="7" fillId="0" borderId="0" xfId="0" applyNumberFormat="1" applyFont="1" applyAlignment="1" applyProtection="1">
      <alignment horizontal="right"/>
      <protection locked="0"/>
    </xf>
    <xf numFmtId="4" fontId="7" fillId="0" borderId="0" xfId="8" applyNumberFormat="1" applyFont="1" applyBorder="1" applyAlignment="1">
      <alignment horizontal="right"/>
    </xf>
    <xf numFmtId="2" fontId="7" fillId="0" borderId="10" xfId="0" applyNumberFormat="1" applyFont="1" applyBorder="1" applyProtection="1">
      <protection locked="0"/>
    </xf>
    <xf numFmtId="2" fontId="7" fillId="0" borderId="11" xfId="0" applyNumberFormat="1" applyFont="1" applyBorder="1" applyProtection="1">
      <protection locked="0"/>
    </xf>
    <xf numFmtId="0" fontId="10" fillId="0" borderId="9" xfId="0" applyFont="1" applyBorder="1"/>
    <xf numFmtId="3" fontId="7" fillId="0" borderId="1" xfId="8" applyNumberFormat="1" applyFont="1" applyBorder="1" applyAlignment="1">
      <alignment horizontal="right"/>
    </xf>
    <xf numFmtId="4" fontId="7" fillId="0" borderId="1" xfId="8" applyNumberFormat="1" applyFont="1" applyBorder="1" applyAlignment="1">
      <alignment horizontal="right"/>
    </xf>
    <xf numFmtId="4" fontId="7" fillId="0" borderId="2" xfId="8" applyNumberFormat="1" applyFont="1" applyBorder="1" applyAlignment="1">
      <alignment horizontal="right"/>
    </xf>
    <xf numFmtId="3" fontId="7" fillId="0" borderId="5" xfId="0" applyNumberFormat="1" applyFont="1" applyBorder="1"/>
    <xf numFmtId="2" fontId="7" fillId="0" borderId="5" xfId="0" applyNumberFormat="1" applyFont="1" applyBorder="1"/>
    <xf numFmtId="2" fontId="7" fillId="0" borderId="3" xfId="0" applyNumberFormat="1" applyFont="1" applyBorder="1"/>
    <xf numFmtId="3" fontId="2" fillId="2" borderId="20" xfId="0" applyNumberFormat="1" applyFont="1" applyFill="1" applyBorder="1"/>
    <xf numFmtId="0" fontId="10" fillId="3" borderId="0" xfId="0" applyFont="1" applyFill="1" applyAlignment="1">
      <alignment horizontal="center"/>
    </xf>
    <xf numFmtId="166" fontId="10" fillId="3" borderId="0" xfId="0" applyNumberFormat="1" applyFont="1" applyFill="1" applyAlignment="1">
      <alignment horizontal="center"/>
    </xf>
    <xf numFmtId="166" fontId="7" fillId="3" borderId="13" xfId="0" applyNumberFormat="1" applyFont="1" applyFill="1" applyBorder="1"/>
    <xf numFmtId="166" fontId="7" fillId="3" borderId="9" xfId="0" applyNumberFormat="1" applyFont="1" applyFill="1" applyBorder="1"/>
    <xf numFmtId="166" fontId="7" fillId="3" borderId="12" xfId="0" applyNumberFormat="1" applyFont="1" applyFill="1" applyBorder="1"/>
    <xf numFmtId="0" fontId="10" fillId="3" borderId="0" xfId="0" applyFont="1" applyFill="1" applyAlignment="1">
      <alignment horizontal="left"/>
    </xf>
    <xf numFmtId="166" fontId="10" fillId="3" borderId="0" xfId="0" applyNumberFormat="1" applyFont="1" applyFill="1" applyAlignment="1">
      <alignment horizontal="right"/>
    </xf>
    <xf numFmtId="0" fontId="10" fillId="3" borderId="0" xfId="0" applyFont="1" applyFill="1"/>
    <xf numFmtId="166" fontId="10" fillId="3" borderId="0" xfId="3" applyNumberFormat="1" applyFont="1" applyFill="1" applyBorder="1" applyAlignment="1">
      <alignment horizontal="right"/>
    </xf>
    <xf numFmtId="9" fontId="11" fillId="0" borderId="0" xfId="0" applyNumberFormat="1" applyFont="1" applyAlignment="1">
      <alignment horizontal="center"/>
    </xf>
    <xf numFmtId="9" fontId="2" fillId="0" borderId="0" xfId="3" applyNumberFormat="1" applyFont="1" applyFill="1" applyBorder="1" applyAlignment="1">
      <alignment horizontal="right"/>
    </xf>
    <xf numFmtId="9" fontId="2" fillId="0" borderId="0" xfId="0" applyNumberFormat="1" applyFont="1"/>
    <xf numFmtId="9" fontId="2" fillId="0" borderId="0" xfId="0" applyNumberFormat="1" applyFont="1" applyAlignment="1">
      <alignment horizontal="right"/>
    </xf>
    <xf numFmtId="9" fontId="9" fillId="0" borderId="0" xfId="0" applyNumberFormat="1" applyFont="1"/>
    <xf numFmtId="165" fontId="8" fillId="0" borderId="0" xfId="0" applyNumberFormat="1" applyFont="1"/>
    <xf numFmtId="3" fontId="7" fillId="3" borderId="11" xfId="0" applyNumberFormat="1" applyFont="1" applyFill="1" applyBorder="1"/>
    <xf numFmtId="3" fontId="7" fillId="3" borderId="2" xfId="0" applyNumberFormat="1" applyFont="1" applyFill="1" applyBorder="1"/>
    <xf numFmtId="3" fontId="7" fillId="3" borderId="3" xfId="0" applyNumberFormat="1" applyFont="1" applyFill="1" applyBorder="1"/>
    <xf numFmtId="3" fontId="10" fillId="3" borderId="0" xfId="3" applyNumberFormat="1" applyFont="1" applyFill="1" applyBorder="1" applyAlignment="1">
      <alignment horizontal="right"/>
    </xf>
    <xf numFmtId="4" fontId="10" fillId="3" borderId="0" xfId="0" applyNumberFormat="1" applyFont="1" applyFill="1"/>
    <xf numFmtId="3" fontId="7" fillId="3" borderId="11" xfId="3" applyNumberFormat="1" applyFont="1" applyFill="1" applyBorder="1" applyAlignment="1" applyProtection="1">
      <protection locked="0"/>
    </xf>
    <xf numFmtId="3" fontId="7" fillId="3" borderId="2" xfId="3" applyNumberFormat="1" applyFont="1" applyFill="1" applyBorder="1" applyAlignment="1" applyProtection="1">
      <protection locked="0"/>
    </xf>
    <xf numFmtId="3" fontId="7" fillId="3" borderId="3" xfId="3" applyNumberFormat="1" applyFont="1" applyFill="1" applyBorder="1" applyAlignment="1" applyProtection="1">
      <protection locked="0"/>
    </xf>
    <xf numFmtId="3" fontId="10" fillId="3" borderId="0" xfId="3" applyNumberFormat="1" applyFont="1" applyFill="1" applyBorder="1" applyAlignment="1"/>
    <xf numFmtId="3" fontId="7" fillId="3" borderId="2" xfId="3" applyNumberFormat="1" applyFont="1" applyFill="1" applyBorder="1" applyAlignment="1" applyProtection="1">
      <alignment horizontal="right"/>
      <protection locked="0"/>
    </xf>
    <xf numFmtId="3" fontId="7" fillId="3" borderId="3" xfId="3" applyNumberFormat="1" applyFont="1" applyFill="1" applyBorder="1" applyAlignment="1" applyProtection="1">
      <alignment horizontal="right"/>
      <protection locked="0"/>
    </xf>
    <xf numFmtId="3" fontId="7" fillId="3" borderId="11" xfId="3" applyNumberFormat="1" applyFont="1" applyFill="1" applyBorder="1" applyAlignment="1" applyProtection="1">
      <alignment horizontal="right"/>
      <protection locked="0"/>
    </xf>
    <xf numFmtId="3" fontId="7" fillId="3" borderId="0" xfId="0" applyNumberFormat="1" applyFont="1" applyFill="1"/>
    <xf numFmtId="3" fontId="10" fillId="3" borderId="0" xfId="3" applyNumberFormat="1" applyFont="1" applyFill="1" applyBorder="1" applyAlignment="1" applyProtection="1">
      <protection locked="0"/>
    </xf>
    <xf numFmtId="2" fontId="10" fillId="3" borderId="0" xfId="3" applyNumberFormat="1" applyFont="1" applyFill="1" applyBorder="1" applyAlignment="1" applyProtection="1">
      <protection locked="0"/>
    </xf>
    <xf numFmtId="0" fontId="12" fillId="3" borderId="0" xfId="0" applyFont="1" applyFill="1" applyAlignment="1">
      <alignment wrapText="1"/>
    </xf>
    <xf numFmtId="166" fontId="2" fillId="3" borderId="0" xfId="3" applyNumberFormat="1" applyFont="1" applyFill="1" applyBorder="1" applyAlignment="1"/>
    <xf numFmtId="166" fontId="2" fillId="3" borderId="0" xfId="0" applyNumberFormat="1" applyFont="1" applyFill="1"/>
    <xf numFmtId="3" fontId="2" fillId="3" borderId="0" xfId="3" applyNumberFormat="1" applyFont="1" applyFill="1" applyBorder="1" applyAlignment="1">
      <alignment horizontal="right"/>
    </xf>
    <xf numFmtId="3" fontId="2" fillId="3" borderId="0" xfId="0" applyNumberFormat="1" applyFont="1" applyFill="1"/>
    <xf numFmtId="0" fontId="10" fillId="3" borderId="15" xfId="0" applyFont="1" applyFill="1" applyBorder="1" applyAlignment="1">
      <alignment horizontal="center"/>
    </xf>
    <xf numFmtId="166" fontId="2" fillId="3" borderId="16" xfId="0" applyNumberFormat="1" applyFont="1" applyFill="1" applyBorder="1"/>
    <xf numFmtId="166" fontId="2" fillId="3" borderId="17" xfId="0" applyNumberFormat="1" applyFont="1" applyFill="1" applyBorder="1"/>
    <xf numFmtId="166" fontId="2" fillId="3" borderId="18" xfId="0" applyNumberFormat="1" applyFont="1" applyFill="1" applyBorder="1"/>
    <xf numFmtId="166" fontId="2" fillId="3" borderId="19" xfId="0" applyNumberFormat="1" applyFont="1" applyFill="1" applyBorder="1"/>
    <xf numFmtId="3" fontId="2" fillId="3" borderId="18" xfId="0" applyNumberFormat="1" applyFont="1" applyFill="1" applyBorder="1"/>
    <xf numFmtId="3" fontId="2" fillId="3" borderId="16" xfId="0" applyNumberFormat="1" applyFont="1" applyFill="1" applyBorder="1"/>
    <xf numFmtId="3" fontId="2" fillId="3" borderId="17" xfId="0" applyNumberFormat="1" applyFont="1" applyFill="1" applyBorder="1"/>
    <xf numFmtId="3" fontId="2" fillId="3" borderId="19" xfId="0" applyNumberFormat="1" applyFont="1" applyFill="1" applyBorder="1"/>
    <xf numFmtId="171" fontId="7" fillId="3" borderId="5" xfId="7" applyNumberFormat="1" applyFont="1" applyFill="1" applyBorder="1" applyAlignment="1">
      <alignment horizontal="right"/>
    </xf>
    <xf numFmtId="171" fontId="7" fillId="3" borderId="1" xfId="7" applyNumberFormat="1" applyFont="1" applyFill="1" applyBorder="1" applyAlignment="1">
      <alignment horizontal="right"/>
    </xf>
    <xf numFmtId="3" fontId="7" fillId="3" borderId="0" xfId="3" applyNumberFormat="1" applyFont="1" applyFill="1" applyBorder="1" applyAlignment="1"/>
    <xf numFmtId="9" fontId="4" fillId="3" borderId="0" xfId="4" applyFont="1" applyFill="1" applyBorder="1" applyAlignment="1"/>
    <xf numFmtId="3" fontId="7" fillId="3" borderId="0" xfId="3" applyNumberFormat="1" applyFont="1" applyFill="1" applyBorder="1" applyAlignment="1">
      <alignment horizontal="right"/>
    </xf>
    <xf numFmtId="9" fontId="4" fillId="3" borderId="0" xfId="4" applyFont="1" applyFill="1" applyBorder="1" applyAlignment="1">
      <alignment horizontal="right"/>
    </xf>
    <xf numFmtId="0" fontId="1" fillId="0" borderId="0" xfId="0" applyFont="1"/>
    <xf numFmtId="166" fontId="1" fillId="0" borderId="0" xfId="0" applyNumberFormat="1" applyFont="1"/>
    <xf numFmtId="4" fontId="1" fillId="0" borderId="0" xfId="0" applyNumberFormat="1" applyFont="1"/>
    <xf numFmtId="165" fontId="2" fillId="0" borderId="0" xfId="3" applyNumberFormat="1" applyFont="1" applyFill="1" applyBorder="1" applyAlignment="1">
      <alignment horizontal="right"/>
    </xf>
    <xf numFmtId="0" fontId="10" fillId="0" borderId="0" xfId="0" applyFont="1" applyAlignment="1">
      <alignment horizontal="left"/>
    </xf>
    <xf numFmtId="0" fontId="6" fillId="0" borderId="0" xfId="0" applyFont="1" applyAlignment="1">
      <alignment horizontal="center"/>
    </xf>
    <xf numFmtId="0" fontId="10" fillId="0" borderId="14" xfId="0" applyFont="1" applyBorder="1" applyAlignment="1">
      <alignment horizontal="center"/>
    </xf>
    <xf numFmtId="0" fontId="10" fillId="0" borderId="21" xfId="0" applyFont="1" applyBorder="1" applyAlignment="1">
      <alignment horizontal="center"/>
    </xf>
    <xf numFmtId="0" fontId="11" fillId="0" borderId="0" xfId="0" applyFont="1" applyAlignment="1">
      <alignment horizontal="center"/>
    </xf>
    <xf numFmtId="166" fontId="10" fillId="3" borderId="0" xfId="0" applyNumberFormat="1" applyFont="1" applyFill="1" applyAlignment="1">
      <alignment horizontal="right"/>
    </xf>
    <xf numFmtId="0" fontId="7" fillId="0" borderId="0" xfId="0" applyFont="1" applyAlignment="1">
      <alignment horizontal="center"/>
    </xf>
    <xf numFmtId="166" fontId="10" fillId="3" borderId="0" xfId="3" applyNumberFormat="1" applyFont="1" applyFill="1" applyBorder="1" applyAlignment="1">
      <alignment horizontal="right"/>
    </xf>
    <xf numFmtId="165" fontId="8" fillId="0" borderId="0" xfId="0" applyNumberFormat="1" applyFont="1" applyAlignment="1">
      <alignment horizontal="center"/>
    </xf>
    <xf numFmtId="165" fontId="10" fillId="0" borderId="0" xfId="3" applyNumberFormat="1" applyFont="1" applyFill="1" applyBorder="1" applyAlignment="1">
      <alignment horizontal="center"/>
    </xf>
    <xf numFmtId="0" fontId="10" fillId="0" borderId="0" xfId="0" applyFont="1" applyAlignment="1">
      <alignment horizontal="center"/>
    </xf>
    <xf numFmtId="4" fontId="3" fillId="0" borderId="0" xfId="0" applyNumberFormat="1" applyFont="1" applyAlignment="1">
      <alignment horizontal="center"/>
    </xf>
    <xf numFmtId="4" fontId="10" fillId="0" borderId="0" xfId="0" applyNumberFormat="1" applyFont="1" applyAlignment="1">
      <alignment horizontal="left"/>
    </xf>
    <xf numFmtId="165" fontId="10" fillId="3" borderId="0" xfId="0" applyNumberFormat="1" applyFont="1" applyFill="1" applyAlignment="1">
      <alignment horizontal="center"/>
    </xf>
    <xf numFmtId="0" fontId="2" fillId="0" borderId="0" xfId="0" applyFont="1" applyAlignment="1">
      <alignment horizontal="left"/>
    </xf>
    <xf numFmtId="0" fontId="2" fillId="0" borderId="0" xfId="0" applyFont="1" applyAlignment="1">
      <alignment horizontal="left" wrapText="1"/>
    </xf>
    <xf numFmtId="0" fontId="7" fillId="0" borderId="0" xfId="0" applyFont="1" applyAlignment="1">
      <alignment horizontal="left" wrapText="1"/>
    </xf>
    <xf numFmtId="3" fontId="10" fillId="2" borderId="0" xfId="0" applyNumberFormat="1" applyFont="1" applyFill="1" applyAlignment="1">
      <alignment horizontal="center"/>
    </xf>
    <xf numFmtId="2" fontId="11" fillId="2" borderId="0" xfId="0" applyNumberFormat="1" applyFont="1" applyFill="1" applyAlignment="1">
      <alignment horizontal="center"/>
    </xf>
    <xf numFmtId="0" fontId="7" fillId="0" borderId="0" xfId="0" applyFont="1" applyAlignment="1">
      <alignment horizontal="left"/>
    </xf>
    <xf numFmtId="3" fontId="7" fillId="3" borderId="6" xfId="3" applyNumberFormat="1" applyFont="1" applyFill="1" applyBorder="1" applyAlignment="1" applyProtection="1">
      <alignment horizontal="right"/>
      <protection locked="0"/>
    </xf>
  </cellXfs>
  <cellStyles count="9">
    <cellStyle name="Dezimal 2" xfId="1" xr:uid="{00000000-0005-0000-0000-000000000000}"/>
    <cellStyle name="Dezimal 2 2" xfId="8" xr:uid="{00000000-0005-0000-0000-000001000000}"/>
    <cellStyle name="Euro" xfId="2" xr:uid="{00000000-0005-0000-0000-000002000000}"/>
    <cellStyle name="Euro 2" xfId="6" xr:uid="{00000000-0005-0000-0000-000003000000}"/>
    <cellStyle name="Komma" xfId="3" builtinId="3"/>
    <cellStyle name="Prozent" xfId="4" builtinId="5"/>
    <cellStyle name="Standard" xfId="0" builtinId="0"/>
    <cellStyle name="Standard 2" xfId="5" xr:uid="{00000000-0005-0000-0000-000007000000}"/>
    <cellStyle name="Währung" xfId="7"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28575</xdr:colOff>
      <xdr:row>24</xdr:row>
      <xdr:rowOff>133351</xdr:rowOff>
    </xdr:from>
    <xdr:to>
      <xdr:col>5</xdr:col>
      <xdr:colOff>800100</xdr:colOff>
      <xdr:row>27</xdr:row>
      <xdr:rowOff>59121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219075" y="6387006"/>
          <a:ext cx="6585059" cy="47756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7432" rIns="0" bIns="0" anchor="t" upright="1"/>
        <a:lstStyle/>
        <a:p>
          <a:pPr algn="l" rtl="0">
            <a:defRPr sz="1000"/>
          </a:pPr>
          <a:r>
            <a:rPr lang="de-DE" sz="1100" b="1" i="0" u="none" strike="noStrike" baseline="0">
              <a:solidFill>
                <a:srgbClr val="000000"/>
              </a:solidFill>
              <a:latin typeface="Arial"/>
              <a:cs typeface="Arial"/>
            </a:rPr>
            <a:t>OHNE KUNDENRABATT UND SKONTO! </a:t>
          </a:r>
          <a:r>
            <a:rPr lang="de-DE" sz="900" b="0" i="0" u="none" strike="noStrike" baseline="0">
              <a:solidFill>
                <a:srgbClr val="000000"/>
              </a:solidFill>
              <a:latin typeface="Arial"/>
              <a:cs typeface="Arial"/>
            </a:rPr>
            <a:t>Arbeiten Sie unter Ihrem erforderlichen Mindest-Stundensatz wird Ihr Unternehmen nicht tragfähig. Das heißt, Sie werden immer auf staatliche bzw. familiäre Unterstützung angewiesen sein, wenn Ihre Förderung ausläuft. Suchen Sie sich schon jetzt die Kunden, die bereit sind, Ihren Mindest-Stundensatz zu bezahlen.</a:t>
          </a:r>
          <a:endParaRPr lang="de-DE" sz="900"/>
        </a:p>
      </xdr:txBody>
    </xdr:sp>
    <xdr:clientData/>
  </xdr:twoCellAnchor>
</xdr:wsDr>
</file>

<file path=xl/theme/theme1.xml><?xml version="1.0" encoding="utf-8"?>
<a:theme xmlns:a="http://schemas.openxmlformats.org/drawingml/2006/main" name="Office Theme 2007 - 2010">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tabSelected="1" zoomScale="130" zoomScaleNormal="130" zoomScalePageLayoutView="115" workbookViewId="0">
      <selection activeCell="D64" sqref="D64"/>
    </sheetView>
  </sheetViews>
  <sheetFormatPr baseColWidth="10" defaultColWidth="11.25" defaultRowHeight="14.25" x14ac:dyDescent="0.2"/>
  <cols>
    <col min="1" max="1" width="2.125" style="8" bestFit="1" customWidth="1"/>
    <col min="2" max="2" width="56.375" style="6" bestFit="1" customWidth="1"/>
    <col min="3" max="3" width="13.375" style="1" customWidth="1"/>
    <col min="4" max="4" width="12.25" style="6" bestFit="1" customWidth="1"/>
    <col min="5" max="5" width="7.5" style="9" bestFit="1" customWidth="1"/>
    <col min="6" max="6" width="4.75" style="372" bestFit="1" customWidth="1"/>
    <col min="7" max="16384" width="11.25" style="6"/>
  </cols>
  <sheetData>
    <row r="1" spans="1:6" ht="15.75" x14ac:dyDescent="0.3">
      <c r="B1" s="411"/>
      <c r="C1" s="417" t="s">
        <v>0</v>
      </c>
      <c r="D1" s="418"/>
      <c r="E1" s="419" t="s">
        <v>1</v>
      </c>
      <c r="F1" s="419"/>
    </row>
    <row r="2" spans="1:6" ht="15.75" x14ac:dyDescent="0.3">
      <c r="B2" s="16" t="s">
        <v>2</v>
      </c>
      <c r="C2" s="30" t="s">
        <v>3</v>
      </c>
      <c r="D2" s="30" t="s">
        <v>4</v>
      </c>
      <c r="E2" s="29" t="s">
        <v>5</v>
      </c>
      <c r="F2" s="370" t="s">
        <v>6</v>
      </c>
    </row>
    <row r="3" spans="1:6" x14ac:dyDescent="0.2">
      <c r="A3" s="8">
        <v>1</v>
      </c>
      <c r="B3" s="49" t="s">
        <v>7</v>
      </c>
      <c r="C3" s="74"/>
      <c r="D3" s="75"/>
      <c r="E3" s="76">
        <f>C3*F3</f>
        <v>0</v>
      </c>
      <c r="F3" s="52">
        <v>0.19</v>
      </c>
    </row>
    <row r="4" spans="1:6" x14ac:dyDescent="0.2">
      <c r="A4" s="8">
        <v>2</v>
      </c>
      <c r="B4" s="40" t="s">
        <v>8</v>
      </c>
      <c r="C4" s="77"/>
      <c r="D4" s="78"/>
      <c r="E4" s="76">
        <f>C4*F4</f>
        <v>0</v>
      </c>
      <c r="F4" s="52">
        <v>0.19</v>
      </c>
    </row>
    <row r="5" spans="1:6" x14ac:dyDescent="0.2">
      <c r="A5" s="8">
        <v>3</v>
      </c>
      <c r="B5" s="40" t="s">
        <v>9</v>
      </c>
      <c r="C5" s="77"/>
      <c r="D5" s="78"/>
      <c r="E5" s="76">
        <f>C5*F5</f>
        <v>0</v>
      </c>
      <c r="F5" s="52">
        <v>0</v>
      </c>
    </row>
    <row r="6" spans="1:6" x14ac:dyDescent="0.2">
      <c r="A6" s="8">
        <v>4</v>
      </c>
      <c r="B6" s="40" t="s">
        <v>10</v>
      </c>
      <c r="C6" s="77"/>
      <c r="D6" s="78"/>
      <c r="E6" s="76">
        <f>C6*F6</f>
        <v>0</v>
      </c>
      <c r="F6" s="52">
        <v>0.19</v>
      </c>
    </row>
    <row r="7" spans="1:6" x14ac:dyDescent="0.2">
      <c r="A7" s="8">
        <v>5</v>
      </c>
      <c r="B7" s="40" t="s">
        <v>11</v>
      </c>
      <c r="C7" s="77"/>
      <c r="D7" s="78"/>
      <c r="E7" s="76">
        <f>C7*F7</f>
        <v>0</v>
      </c>
      <c r="F7" s="52">
        <v>0.19</v>
      </c>
    </row>
    <row r="8" spans="1:6" x14ac:dyDescent="0.2">
      <c r="A8" s="8">
        <v>6</v>
      </c>
      <c r="B8" s="42" t="s">
        <v>12</v>
      </c>
      <c r="C8" s="79">
        <f>C3+C4+C5+C6+C7</f>
        <v>0</v>
      </c>
      <c r="D8" s="80">
        <f>D3+D4+D5+D6+D7</f>
        <v>0</v>
      </c>
      <c r="E8" s="81">
        <f>E3+E4+E5+E6+E7</f>
        <v>0</v>
      </c>
      <c r="F8" s="371"/>
    </row>
    <row r="9" spans="1:6" ht="15.75" x14ac:dyDescent="0.3">
      <c r="A9" s="8">
        <v>7</v>
      </c>
      <c r="B9" s="16" t="s">
        <v>13</v>
      </c>
      <c r="C9" s="82">
        <f>C8+D8</f>
        <v>0</v>
      </c>
      <c r="D9" s="412"/>
      <c r="E9" s="83"/>
    </row>
    <row r="10" spans="1:6" x14ac:dyDescent="0.2">
      <c r="B10" s="4"/>
      <c r="C10" s="13"/>
      <c r="D10" s="411"/>
    </row>
    <row r="11" spans="1:6" ht="15.75" x14ac:dyDescent="0.3">
      <c r="B11" s="16" t="s">
        <v>14</v>
      </c>
      <c r="C11" s="10"/>
      <c r="D11" s="411"/>
    </row>
    <row r="12" spans="1:6" x14ac:dyDescent="0.2">
      <c r="A12" s="8">
        <v>8</v>
      </c>
      <c r="B12" s="50" t="s">
        <v>15</v>
      </c>
      <c r="C12" s="84"/>
      <c r="D12" s="411"/>
      <c r="E12" s="76">
        <f>C12*F12</f>
        <v>0</v>
      </c>
      <c r="F12" s="52">
        <v>0.19</v>
      </c>
    </row>
    <row r="13" spans="1:6" x14ac:dyDescent="0.2">
      <c r="A13" s="8">
        <v>9</v>
      </c>
      <c r="B13" s="40" t="s">
        <v>16</v>
      </c>
      <c r="C13" s="85"/>
      <c r="D13" s="10"/>
      <c r="E13" s="76">
        <f t="shared" ref="E13:E18" si="0">C13*F13</f>
        <v>0</v>
      </c>
      <c r="F13" s="52">
        <v>0</v>
      </c>
    </row>
    <row r="14" spans="1:6" ht="24" x14ac:dyDescent="0.2">
      <c r="A14" s="8">
        <v>10</v>
      </c>
      <c r="B14" s="51" t="s">
        <v>17</v>
      </c>
      <c r="C14" s="85"/>
      <c r="D14" s="10"/>
      <c r="E14" s="76">
        <f t="shared" si="0"/>
        <v>0</v>
      </c>
      <c r="F14" s="52">
        <v>0.19</v>
      </c>
    </row>
    <row r="15" spans="1:6" x14ac:dyDescent="0.2">
      <c r="A15" s="8">
        <v>11</v>
      </c>
      <c r="B15" s="40" t="s">
        <v>18</v>
      </c>
      <c r="C15" s="85"/>
      <c r="D15" s="10"/>
      <c r="E15" s="76">
        <f t="shared" si="0"/>
        <v>0</v>
      </c>
      <c r="F15" s="52">
        <v>0.19</v>
      </c>
    </row>
    <row r="16" spans="1:6" x14ac:dyDescent="0.2">
      <c r="A16" s="8">
        <v>12</v>
      </c>
      <c r="B16" s="40" t="s">
        <v>19</v>
      </c>
      <c r="C16" s="85"/>
      <c r="D16" s="10"/>
      <c r="E16" s="76">
        <f t="shared" si="0"/>
        <v>0</v>
      </c>
      <c r="F16" s="52">
        <v>7.0000000000000007E-2</v>
      </c>
    </row>
    <row r="17" spans="1:6" x14ac:dyDescent="0.2">
      <c r="A17" s="8">
        <v>13</v>
      </c>
      <c r="B17" s="40" t="s">
        <v>20</v>
      </c>
      <c r="C17" s="85"/>
      <c r="D17" s="10"/>
      <c r="E17" s="76">
        <f t="shared" si="0"/>
        <v>0</v>
      </c>
      <c r="F17" s="52">
        <v>0.19</v>
      </c>
    </row>
    <row r="18" spans="1:6" x14ac:dyDescent="0.2">
      <c r="A18" s="8">
        <v>14</v>
      </c>
      <c r="B18" s="42" t="s">
        <v>21</v>
      </c>
      <c r="C18" s="86"/>
      <c r="D18" s="10"/>
      <c r="E18" s="76">
        <f t="shared" si="0"/>
        <v>0</v>
      </c>
      <c r="F18" s="52">
        <v>0.19</v>
      </c>
    </row>
    <row r="19" spans="1:6" ht="15.75" x14ac:dyDescent="0.3">
      <c r="A19" s="8">
        <v>15</v>
      </c>
      <c r="B19" s="16" t="s">
        <v>22</v>
      </c>
      <c r="C19" s="87">
        <f>C12+C13+C14+C15+C16+C17+C18</f>
        <v>0</v>
      </c>
      <c r="D19" s="411"/>
      <c r="E19" s="88">
        <f>E12+E13+E14+E15+E16+E17+E18</f>
        <v>0</v>
      </c>
      <c r="F19" s="52"/>
    </row>
    <row r="20" spans="1:6" ht="5.25" customHeight="1" x14ac:dyDescent="0.2">
      <c r="B20" s="4"/>
      <c r="C20" s="11"/>
      <c r="D20" s="411"/>
    </row>
    <row r="21" spans="1:6" ht="15.75" x14ac:dyDescent="0.3">
      <c r="B21" s="4"/>
      <c r="C21" s="361" t="s">
        <v>23</v>
      </c>
      <c r="D21" s="362">
        <v>3</v>
      </c>
    </row>
    <row r="22" spans="1:6" ht="15.75" x14ac:dyDescent="0.3">
      <c r="B22" s="16" t="s">
        <v>24</v>
      </c>
      <c r="C22" s="29" t="s">
        <v>25</v>
      </c>
      <c r="D22" s="361" t="s">
        <v>26</v>
      </c>
    </row>
    <row r="23" spans="1:6" x14ac:dyDescent="0.2">
      <c r="A23" s="8">
        <v>16</v>
      </c>
      <c r="B23" s="49" t="s">
        <v>27</v>
      </c>
      <c r="C23" s="74"/>
      <c r="D23" s="363">
        <f>C23*D21</f>
        <v>0</v>
      </c>
      <c r="E23" s="89">
        <f>D23*F23</f>
        <v>0</v>
      </c>
      <c r="F23" s="373">
        <v>0</v>
      </c>
    </row>
    <row r="24" spans="1:6" x14ac:dyDescent="0.2">
      <c r="A24" s="8">
        <v>17</v>
      </c>
      <c r="B24" s="40" t="s">
        <v>28</v>
      </c>
      <c r="C24" s="74"/>
      <c r="D24" s="364">
        <f>C24</f>
        <v>0</v>
      </c>
      <c r="E24" s="89">
        <f t="shared" ref="E24:E43" si="1">D24*F24</f>
        <v>0</v>
      </c>
      <c r="F24" s="372">
        <v>0</v>
      </c>
    </row>
    <row r="25" spans="1:6" x14ac:dyDescent="0.2">
      <c r="A25" s="8">
        <v>18</v>
      </c>
      <c r="B25" s="40" t="s">
        <v>29</v>
      </c>
      <c r="C25" s="74"/>
      <c r="D25" s="364">
        <f>C25*D21</f>
        <v>0</v>
      </c>
      <c r="E25" s="89">
        <f t="shared" si="1"/>
        <v>0</v>
      </c>
      <c r="F25" s="372">
        <v>0.19</v>
      </c>
    </row>
    <row r="26" spans="1:6" x14ac:dyDescent="0.2">
      <c r="A26" s="8">
        <v>19</v>
      </c>
      <c r="B26" s="40" t="s">
        <v>30</v>
      </c>
      <c r="C26" s="74"/>
      <c r="D26" s="364">
        <f>C26*D21</f>
        <v>0</v>
      </c>
      <c r="E26" s="89">
        <f t="shared" si="1"/>
        <v>0</v>
      </c>
      <c r="F26" s="373">
        <v>0</v>
      </c>
    </row>
    <row r="27" spans="1:6" x14ac:dyDescent="0.2">
      <c r="A27" s="8">
        <v>20</v>
      </c>
      <c r="B27" s="40" t="s">
        <v>31</v>
      </c>
      <c r="C27" s="74"/>
      <c r="D27" s="364">
        <f>C27*D21</f>
        <v>0</v>
      </c>
      <c r="E27" s="89">
        <f t="shared" si="1"/>
        <v>0</v>
      </c>
      <c r="F27" s="373">
        <v>7.0000000000000007E-2</v>
      </c>
    </row>
    <row r="28" spans="1:6" x14ac:dyDescent="0.2">
      <c r="A28" s="8">
        <v>21</v>
      </c>
      <c r="B28" s="40" t="s">
        <v>32</v>
      </c>
      <c r="C28" s="74"/>
      <c r="D28" s="364">
        <f>C28*D21</f>
        <v>0</v>
      </c>
      <c r="E28" s="89">
        <f t="shared" si="1"/>
        <v>0</v>
      </c>
      <c r="F28" s="372">
        <v>0.19</v>
      </c>
    </row>
    <row r="29" spans="1:6" x14ac:dyDescent="0.2">
      <c r="A29" s="8">
        <v>22</v>
      </c>
      <c r="B29" s="51" t="s">
        <v>33</v>
      </c>
      <c r="C29" s="74"/>
      <c r="D29" s="364">
        <f>C29*D21</f>
        <v>0</v>
      </c>
      <c r="E29" s="89">
        <f t="shared" si="1"/>
        <v>0</v>
      </c>
      <c r="F29" s="372">
        <v>0.19</v>
      </c>
    </row>
    <row r="30" spans="1:6" x14ac:dyDescent="0.2">
      <c r="A30" s="8">
        <v>23</v>
      </c>
      <c r="B30" s="40" t="s">
        <v>34</v>
      </c>
      <c r="C30" s="74"/>
      <c r="D30" s="364">
        <f>C30*D21</f>
        <v>0</v>
      </c>
      <c r="E30" s="89">
        <f t="shared" si="1"/>
        <v>0</v>
      </c>
      <c r="F30" s="372">
        <v>0.19</v>
      </c>
    </row>
    <row r="31" spans="1:6" x14ac:dyDescent="0.2">
      <c r="A31" s="8">
        <v>24</v>
      </c>
      <c r="B31" s="51" t="s">
        <v>35</v>
      </c>
      <c r="C31" s="74"/>
      <c r="D31" s="364">
        <f>C31*D21</f>
        <v>0</v>
      </c>
      <c r="E31" s="89">
        <f t="shared" si="1"/>
        <v>0</v>
      </c>
      <c r="F31" s="372">
        <v>0.19</v>
      </c>
    </row>
    <row r="32" spans="1:6" x14ac:dyDescent="0.2">
      <c r="A32" s="8">
        <v>25</v>
      </c>
      <c r="B32" s="40" t="s">
        <v>36</v>
      </c>
      <c r="C32" s="74"/>
      <c r="D32" s="364">
        <f>C32*D21</f>
        <v>0</v>
      </c>
      <c r="E32" s="89">
        <f t="shared" si="1"/>
        <v>0</v>
      </c>
      <c r="F32" s="373">
        <v>0.19</v>
      </c>
    </row>
    <row r="33" spans="1:6" x14ac:dyDescent="0.2">
      <c r="A33" s="8">
        <v>26</v>
      </c>
      <c r="B33" s="40" t="s">
        <v>37</v>
      </c>
      <c r="C33" s="74"/>
      <c r="D33" s="364">
        <f>C33*D21</f>
        <v>0</v>
      </c>
      <c r="E33" s="89">
        <f t="shared" si="1"/>
        <v>0</v>
      </c>
      <c r="F33" s="373">
        <v>0.19</v>
      </c>
    </row>
    <row r="34" spans="1:6" x14ac:dyDescent="0.2">
      <c r="A34" s="8">
        <v>27</v>
      </c>
      <c r="B34" s="40" t="s">
        <v>38</v>
      </c>
      <c r="C34" s="74"/>
      <c r="D34" s="364">
        <f>C34*D21</f>
        <v>0</v>
      </c>
      <c r="E34" s="89">
        <f t="shared" si="1"/>
        <v>0</v>
      </c>
      <c r="F34" s="373">
        <v>0</v>
      </c>
    </row>
    <row r="35" spans="1:6" x14ac:dyDescent="0.2">
      <c r="A35" s="8">
        <v>28</v>
      </c>
      <c r="B35" s="40" t="s">
        <v>39</v>
      </c>
      <c r="C35" s="74"/>
      <c r="D35" s="364">
        <f>C35*D21</f>
        <v>0</v>
      </c>
      <c r="E35" s="89">
        <f t="shared" si="1"/>
        <v>0</v>
      </c>
      <c r="F35" s="373">
        <v>0</v>
      </c>
    </row>
    <row r="36" spans="1:6" x14ac:dyDescent="0.2">
      <c r="A36" s="8">
        <v>29</v>
      </c>
      <c r="B36" s="40" t="s">
        <v>40</v>
      </c>
      <c r="C36" s="74"/>
      <c r="D36" s="364">
        <f>C36*D21</f>
        <v>0</v>
      </c>
      <c r="E36" s="89">
        <f t="shared" si="1"/>
        <v>0</v>
      </c>
      <c r="F36" s="372">
        <v>0.19</v>
      </c>
    </row>
    <row r="37" spans="1:6" x14ac:dyDescent="0.2">
      <c r="A37" s="8">
        <v>30</v>
      </c>
      <c r="B37" s="40" t="s">
        <v>41</v>
      </c>
      <c r="C37" s="74"/>
      <c r="D37" s="364">
        <f>C37*D21</f>
        <v>0</v>
      </c>
      <c r="E37" s="89">
        <f t="shared" si="1"/>
        <v>0</v>
      </c>
      <c r="F37" s="373">
        <v>7.0000000000000007E-2</v>
      </c>
    </row>
    <row r="38" spans="1:6" x14ac:dyDescent="0.2">
      <c r="A38" s="8">
        <v>31</v>
      </c>
      <c r="B38" s="40" t="s">
        <v>42</v>
      </c>
      <c r="C38" s="74"/>
      <c r="D38" s="364">
        <f>C38*D21</f>
        <v>0</v>
      </c>
      <c r="E38" s="89">
        <f t="shared" si="1"/>
        <v>0</v>
      </c>
      <c r="F38" s="372">
        <v>0.19</v>
      </c>
    </row>
    <row r="39" spans="1:6" x14ac:dyDescent="0.2">
      <c r="A39" s="8">
        <v>32</v>
      </c>
      <c r="B39" s="40" t="s">
        <v>43</v>
      </c>
      <c r="C39" s="74"/>
      <c r="D39" s="364">
        <f>C39*D21</f>
        <v>0</v>
      </c>
      <c r="E39" s="89">
        <f>D39*F39</f>
        <v>0</v>
      </c>
      <c r="F39" s="372">
        <v>0</v>
      </c>
    </row>
    <row r="40" spans="1:6" x14ac:dyDescent="0.2">
      <c r="A40" s="8">
        <v>33</v>
      </c>
      <c r="B40" s="51" t="s">
        <v>44</v>
      </c>
      <c r="C40" s="74"/>
      <c r="D40" s="364">
        <f>C40*D21</f>
        <v>0</v>
      </c>
      <c r="E40" s="89">
        <f t="shared" si="1"/>
        <v>0</v>
      </c>
      <c r="F40" s="372">
        <v>0.19</v>
      </c>
    </row>
    <row r="41" spans="1:6" x14ac:dyDescent="0.2">
      <c r="A41" s="8">
        <v>34</v>
      </c>
      <c r="B41" s="40" t="s">
        <v>45</v>
      </c>
      <c r="C41" s="74"/>
      <c r="D41" s="364">
        <f>C41*D21</f>
        <v>0</v>
      </c>
      <c r="E41" s="89">
        <f t="shared" si="1"/>
        <v>0</v>
      </c>
      <c r="F41" s="372">
        <v>0.19</v>
      </c>
    </row>
    <row r="42" spans="1:6" x14ac:dyDescent="0.2">
      <c r="A42" s="8">
        <v>35</v>
      </c>
      <c r="B42" s="40" t="s">
        <v>46</v>
      </c>
      <c r="C42" s="74"/>
      <c r="D42" s="364">
        <f>C42*D21</f>
        <v>0</v>
      </c>
      <c r="E42" s="89">
        <f t="shared" si="1"/>
        <v>0</v>
      </c>
      <c r="F42" s="372">
        <v>0.19</v>
      </c>
    </row>
    <row r="43" spans="1:6" x14ac:dyDescent="0.2">
      <c r="A43" s="8">
        <v>36</v>
      </c>
      <c r="B43" s="42" t="s">
        <v>47</v>
      </c>
      <c r="C43" s="90"/>
      <c r="D43" s="365">
        <f>C43*D21</f>
        <v>0</v>
      </c>
      <c r="E43" s="89">
        <f t="shared" si="1"/>
        <v>0</v>
      </c>
      <c r="F43" s="372">
        <v>0</v>
      </c>
    </row>
    <row r="44" spans="1:6" ht="15.75" x14ac:dyDescent="0.3">
      <c r="A44" s="8">
        <v>37</v>
      </c>
      <c r="B44" s="16" t="s">
        <v>48</v>
      </c>
      <c r="C44" s="82">
        <f>SUM(C23:C43)</f>
        <v>0</v>
      </c>
      <c r="D44" s="91">
        <f>SUM(D23:D43)</f>
        <v>0</v>
      </c>
      <c r="E44" s="92">
        <f>SUM(E23:E43)</f>
        <v>0</v>
      </c>
      <c r="F44" s="374"/>
    </row>
    <row r="45" spans="1:6" ht="6" customHeight="1" x14ac:dyDescent="0.2">
      <c r="B45" s="416"/>
      <c r="C45" s="416"/>
      <c r="D45" s="411"/>
    </row>
    <row r="46" spans="1:6" x14ac:dyDescent="0.2">
      <c r="B46" s="12"/>
      <c r="C46" s="12" t="s">
        <v>49</v>
      </c>
      <c r="D46" s="421" t="s">
        <v>50</v>
      </c>
      <c r="E46" s="421"/>
      <c r="F46" s="4"/>
    </row>
    <row r="47" spans="1:6" ht="15.75" x14ac:dyDescent="0.3">
      <c r="A47" s="8">
        <v>38</v>
      </c>
      <c r="B47" s="366" t="s">
        <v>51</v>
      </c>
      <c r="C47" s="367">
        <f>C9+C19+D44</f>
        <v>0</v>
      </c>
      <c r="D47" s="420">
        <f>C47+E8+E19+E44</f>
        <v>0</v>
      </c>
      <c r="E47" s="420"/>
      <c r="F47" s="26"/>
    </row>
    <row r="48" spans="1:6" ht="15.75" x14ac:dyDescent="0.3">
      <c r="B48" s="5"/>
      <c r="C48" s="14"/>
      <c r="D48" s="26"/>
      <c r="E48" s="15"/>
      <c r="F48" s="15"/>
    </row>
    <row r="49" spans="1:6" ht="15.75" x14ac:dyDescent="0.3">
      <c r="B49" s="16" t="s">
        <v>52</v>
      </c>
      <c r="C49" s="4"/>
      <c r="D49" s="411"/>
    </row>
    <row r="50" spans="1:6" x14ac:dyDescent="0.2">
      <c r="A50" s="8">
        <v>39</v>
      </c>
      <c r="B50" s="49" t="s">
        <v>53</v>
      </c>
      <c r="C50" s="93"/>
      <c r="D50" s="411"/>
    </row>
    <row r="51" spans="1:6" x14ac:dyDescent="0.2">
      <c r="A51" s="8">
        <v>40</v>
      </c>
      <c r="B51" s="40" t="s">
        <v>54</v>
      </c>
      <c r="C51" s="94">
        <f>D8</f>
        <v>0</v>
      </c>
      <c r="D51" s="411"/>
    </row>
    <row r="52" spans="1:6" x14ac:dyDescent="0.2">
      <c r="A52" s="8">
        <v>41</v>
      </c>
      <c r="B52" s="40" t="s">
        <v>55</v>
      </c>
      <c r="C52" s="95"/>
      <c r="D52" s="411"/>
    </row>
    <row r="53" spans="1:6" x14ac:dyDescent="0.2">
      <c r="A53" s="8">
        <v>42</v>
      </c>
      <c r="B53" s="42" t="s">
        <v>56</v>
      </c>
      <c r="C53" s="96"/>
      <c r="D53" s="411"/>
    </row>
    <row r="54" spans="1:6" ht="15.75" x14ac:dyDescent="0.3">
      <c r="A54" s="8">
        <v>43</v>
      </c>
      <c r="B54" s="16" t="s">
        <v>57</v>
      </c>
      <c r="C54" s="97">
        <f>SUM(C50:C53)</f>
        <v>0</v>
      </c>
      <c r="D54" s="411"/>
    </row>
    <row r="55" spans="1:6" ht="6" customHeight="1" x14ac:dyDescent="0.2">
      <c r="B55" s="3"/>
      <c r="C55" s="7"/>
      <c r="D55" s="411"/>
    </row>
    <row r="56" spans="1:6" ht="15.75" x14ac:dyDescent="0.3">
      <c r="B56" s="415" t="s">
        <v>58</v>
      </c>
      <c r="C56" s="415"/>
      <c r="D56" s="411"/>
    </row>
    <row r="57" spans="1:6" x14ac:dyDescent="0.2">
      <c r="A57" s="8">
        <v>44</v>
      </c>
      <c r="B57" s="49" t="s">
        <v>59</v>
      </c>
      <c r="C57" s="84"/>
      <c r="D57" s="411"/>
    </row>
    <row r="58" spans="1:6" x14ac:dyDescent="0.2">
      <c r="A58" s="8">
        <v>45</v>
      </c>
      <c r="B58" s="4" t="s">
        <v>60</v>
      </c>
      <c r="C58" s="98"/>
      <c r="D58" s="411"/>
    </row>
    <row r="59" spans="1:6" x14ac:dyDescent="0.2">
      <c r="A59" s="8">
        <v>46</v>
      </c>
      <c r="B59" s="42" t="s">
        <v>61</v>
      </c>
      <c r="C59" s="86"/>
      <c r="D59" s="411"/>
    </row>
    <row r="60" spans="1:6" ht="15.75" x14ac:dyDescent="0.3">
      <c r="A60" s="8">
        <v>47</v>
      </c>
      <c r="B60" s="16" t="s">
        <v>62</v>
      </c>
      <c r="C60" s="82">
        <f>SUM(C57:C59)</f>
        <v>0</v>
      </c>
      <c r="D60" s="424" t="s">
        <v>63</v>
      </c>
      <c r="E60" s="424"/>
      <c r="F60" s="25"/>
    </row>
    <row r="61" spans="1:6" ht="10.15" customHeight="1" x14ac:dyDescent="0.2">
      <c r="B61" s="3"/>
      <c r="C61" s="27"/>
      <c r="D61" s="423" t="s">
        <v>64</v>
      </c>
      <c r="E61" s="423"/>
      <c r="F61" s="375"/>
    </row>
    <row r="62" spans="1:6" ht="15.75" x14ac:dyDescent="0.3">
      <c r="A62" s="8">
        <v>48</v>
      </c>
      <c r="B62" s="368" t="s">
        <v>65</v>
      </c>
      <c r="C62" s="369">
        <f>C54+C60</f>
        <v>0</v>
      </c>
      <c r="D62" s="422">
        <f>C54-D47+C60</f>
        <v>0</v>
      </c>
      <c r="E62" s="422"/>
      <c r="F62" s="25"/>
    </row>
    <row r="63" spans="1:6" x14ac:dyDescent="0.2">
      <c r="B63" s="9" t="s">
        <v>66</v>
      </c>
      <c r="D63" s="414"/>
      <c r="E63" s="414"/>
    </row>
    <row r="65" spans="2:3" x14ac:dyDescent="0.2">
      <c r="B65" s="4" t="s">
        <v>67</v>
      </c>
      <c r="C65" s="4"/>
    </row>
    <row r="66" spans="2:3" x14ac:dyDescent="0.2">
      <c r="B66" s="4" t="s">
        <v>68</v>
      </c>
      <c r="C66" s="4" t="s">
        <v>69</v>
      </c>
    </row>
  </sheetData>
  <sheetProtection selectLockedCells="1"/>
  <mergeCells count="10">
    <mergeCell ref="D63:E63"/>
    <mergeCell ref="B56:C56"/>
    <mergeCell ref="B45:C45"/>
    <mergeCell ref="C1:D1"/>
    <mergeCell ref="E1:F1"/>
    <mergeCell ref="D47:E47"/>
    <mergeCell ref="D46:E46"/>
    <mergeCell ref="D62:E62"/>
    <mergeCell ref="D61:E61"/>
    <mergeCell ref="D60:E60"/>
  </mergeCells>
  <phoneticPr fontId="2" type="noConversion"/>
  <pageMargins left="0.78740157480314965" right="0.78740157480314965" top="0.98425196850393704" bottom="0.59055118110236227" header="0.51181102362204722" footer="0.51181102362204722"/>
  <pageSetup paperSize="9" scale="80" orientation="portrait" r:id="rId1"/>
  <headerFooter alignWithMargins="0">
    <oddHeader>&amp;R&amp;"Agfa Rotis Sans Serif Ex Bold,Standard"&amp;14 &amp;"Arial Black,Standard"1. KAPITALBEDARF UND  FINANZIERUNG</oddHeader>
    <oddFooter>&amp;L&amp;6(c) IHK Halle-Dessau</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zoomScale="130" zoomScaleNormal="130" workbookViewId="0">
      <selection activeCell="C26" sqref="C26"/>
    </sheetView>
  </sheetViews>
  <sheetFormatPr baseColWidth="10" defaultColWidth="11.25" defaultRowHeight="14.25" x14ac:dyDescent="0.2"/>
  <cols>
    <col min="1" max="1" width="2.125" style="8" bestFit="1" customWidth="1"/>
    <col min="2" max="2" width="47.625" style="6" customWidth="1"/>
    <col min="3" max="3" width="7.875" style="4" bestFit="1" customWidth="1"/>
    <col min="4" max="4" width="11.5" style="4" bestFit="1" customWidth="1"/>
    <col min="5" max="5" width="9.875" style="6" bestFit="1" customWidth="1"/>
    <col min="6" max="6" width="7.25" style="6" customWidth="1"/>
    <col min="7" max="16384" width="11.25" style="6"/>
  </cols>
  <sheetData>
    <row r="1" spans="1:5" ht="15.75" x14ac:dyDescent="0.3">
      <c r="B1" s="411"/>
      <c r="C1" s="16"/>
      <c r="D1" s="425"/>
      <c r="E1" s="425"/>
    </row>
    <row r="2" spans="1:5" ht="15.75" x14ac:dyDescent="0.3">
      <c r="B2" s="16" t="s">
        <v>70</v>
      </c>
      <c r="C2" s="12" t="s">
        <v>71</v>
      </c>
      <c r="D2" s="12" t="s">
        <v>72</v>
      </c>
      <c r="E2" s="30"/>
    </row>
    <row r="3" spans="1:5" ht="14.25" customHeight="1" x14ac:dyDescent="0.2">
      <c r="A3" s="8">
        <v>1</v>
      </c>
      <c r="B3" s="53" t="s">
        <v>73</v>
      </c>
      <c r="C3" s="203"/>
      <c r="D3" s="376">
        <f>C3*12</f>
        <v>0</v>
      </c>
      <c r="E3" s="99"/>
    </row>
    <row r="4" spans="1:5" ht="15.75" customHeight="1" x14ac:dyDescent="0.2">
      <c r="A4" s="8">
        <v>2</v>
      </c>
      <c r="B4" s="43" t="s">
        <v>74</v>
      </c>
      <c r="C4" s="204"/>
      <c r="D4" s="377">
        <f>C4*12</f>
        <v>0</v>
      </c>
      <c r="E4" s="99"/>
    </row>
    <row r="5" spans="1:5" x14ac:dyDescent="0.2">
      <c r="A5" s="8">
        <v>3</v>
      </c>
      <c r="B5" s="41" t="s">
        <v>75</v>
      </c>
      <c r="C5" s="205"/>
      <c r="D5" s="378">
        <f>C5*12</f>
        <v>0</v>
      </c>
      <c r="E5" s="99"/>
    </row>
    <row r="6" spans="1:5" ht="15.75" x14ac:dyDescent="0.3">
      <c r="A6" s="8">
        <v>4</v>
      </c>
      <c r="B6" s="380" t="s">
        <v>76</v>
      </c>
      <c r="C6" s="379">
        <f>SUM(C3:C5)</f>
        <v>0</v>
      </c>
      <c r="D6" s="379">
        <f>C6*12</f>
        <v>0</v>
      </c>
      <c r="E6"/>
    </row>
    <row r="7" spans="1:5" ht="15" x14ac:dyDescent="0.25">
      <c r="A7" s="411"/>
      <c r="B7" s="2"/>
      <c r="C7" s="206"/>
      <c r="E7" s="411"/>
    </row>
    <row r="8" spans="1:5" ht="15.75" x14ac:dyDescent="0.3">
      <c r="B8" s="17" t="s">
        <v>77</v>
      </c>
      <c r="C8" s="12" t="s">
        <v>71</v>
      </c>
      <c r="D8" s="12" t="s">
        <v>72</v>
      </c>
      <c r="E8" s="4"/>
    </row>
    <row r="9" spans="1:5" x14ac:dyDescent="0.2">
      <c r="A9" s="8">
        <v>5</v>
      </c>
      <c r="B9" s="53" t="s">
        <v>78</v>
      </c>
      <c r="C9" s="207"/>
      <c r="D9" s="381">
        <f t="shared" ref="D9:D17" si="0">C9*12</f>
        <v>0</v>
      </c>
      <c r="E9" s="99"/>
    </row>
    <row r="10" spans="1:5" x14ac:dyDescent="0.2">
      <c r="A10" s="8">
        <v>6</v>
      </c>
      <c r="B10" s="43" t="s">
        <v>79</v>
      </c>
      <c r="C10" s="208"/>
      <c r="D10" s="382">
        <f t="shared" si="0"/>
        <v>0</v>
      </c>
      <c r="E10" s="99"/>
    </row>
    <row r="11" spans="1:5" x14ac:dyDescent="0.2">
      <c r="A11" s="8">
        <v>7</v>
      </c>
      <c r="B11" s="43" t="s">
        <v>80</v>
      </c>
      <c r="C11" s="208"/>
      <c r="D11" s="382">
        <f t="shared" si="0"/>
        <v>0</v>
      </c>
      <c r="E11" s="99"/>
    </row>
    <row r="12" spans="1:5" x14ac:dyDescent="0.2">
      <c r="A12" s="8">
        <v>8</v>
      </c>
      <c r="B12" s="43" t="s">
        <v>81</v>
      </c>
      <c r="C12" s="208"/>
      <c r="D12" s="382">
        <f t="shared" si="0"/>
        <v>0</v>
      </c>
      <c r="E12" s="99"/>
    </row>
    <row r="13" spans="1:5" x14ac:dyDescent="0.2">
      <c r="A13" s="8">
        <v>9</v>
      </c>
      <c r="B13" s="43" t="s">
        <v>82</v>
      </c>
      <c r="C13" s="208"/>
      <c r="D13" s="382">
        <f t="shared" si="0"/>
        <v>0</v>
      </c>
      <c r="E13" s="99"/>
    </row>
    <row r="14" spans="1:5" ht="24" x14ac:dyDescent="0.2">
      <c r="A14" s="8">
        <v>10</v>
      </c>
      <c r="B14" s="54" t="s">
        <v>83</v>
      </c>
      <c r="C14" s="208"/>
      <c r="D14" s="382">
        <f t="shared" si="0"/>
        <v>0</v>
      </c>
      <c r="E14" s="99"/>
    </row>
    <row r="15" spans="1:5" x14ac:dyDescent="0.2">
      <c r="A15" s="8">
        <v>11</v>
      </c>
      <c r="B15" s="43" t="s">
        <v>84</v>
      </c>
      <c r="C15" s="208"/>
      <c r="D15" s="382">
        <f t="shared" si="0"/>
        <v>0</v>
      </c>
      <c r="E15" s="99"/>
    </row>
    <row r="16" spans="1:5" ht="24" x14ac:dyDescent="0.2">
      <c r="A16" s="8">
        <v>12</v>
      </c>
      <c r="B16" s="54" t="s">
        <v>85</v>
      </c>
      <c r="C16" s="208"/>
      <c r="D16" s="382">
        <f t="shared" si="0"/>
        <v>0</v>
      </c>
      <c r="E16" s="99"/>
    </row>
    <row r="17" spans="1:5" x14ac:dyDescent="0.2">
      <c r="A17" s="8">
        <v>13</v>
      </c>
      <c r="B17" s="41" t="s">
        <v>86</v>
      </c>
      <c r="C17" s="209"/>
      <c r="D17" s="383">
        <f t="shared" si="0"/>
        <v>0</v>
      </c>
      <c r="E17" s="99"/>
    </row>
    <row r="18" spans="1:5" ht="15.75" x14ac:dyDescent="0.3">
      <c r="A18" s="8">
        <v>14</v>
      </c>
      <c r="B18" s="17" t="s">
        <v>87</v>
      </c>
      <c r="C18" s="210">
        <f>SUM(C9:C17)</f>
        <v>0</v>
      </c>
      <c r="D18" s="384">
        <f>SUM(D9:D17)</f>
        <v>0</v>
      </c>
      <c r="E18" s="103"/>
    </row>
    <row r="19" spans="1:5" ht="6" customHeight="1" x14ac:dyDescent="0.25">
      <c r="B19" s="426"/>
      <c r="C19" s="426"/>
      <c r="E19" s="411"/>
    </row>
    <row r="20" spans="1:5" ht="15.75" x14ac:dyDescent="0.3">
      <c r="B20" s="427" t="s">
        <v>88</v>
      </c>
      <c r="C20" s="427"/>
      <c r="E20" s="4"/>
    </row>
    <row r="21" spans="1:5" x14ac:dyDescent="0.2">
      <c r="A21" s="8">
        <v>15</v>
      </c>
      <c r="B21" s="43" t="s">
        <v>254</v>
      </c>
      <c r="C21" s="435"/>
      <c r="D21" s="385">
        <f t="shared" ref="D21:D30" si="1">C21*12</f>
        <v>0</v>
      </c>
      <c r="E21" s="99"/>
    </row>
    <row r="22" spans="1:5" x14ac:dyDescent="0.2">
      <c r="A22" s="8">
        <v>16</v>
      </c>
      <c r="B22" s="43" t="s">
        <v>89</v>
      </c>
      <c r="C22" s="435"/>
      <c r="D22" s="385">
        <f t="shared" si="1"/>
        <v>0</v>
      </c>
      <c r="E22" s="99"/>
    </row>
    <row r="23" spans="1:5" x14ac:dyDescent="0.2">
      <c r="A23" s="8">
        <v>17</v>
      </c>
      <c r="B23" s="43" t="s">
        <v>90</v>
      </c>
      <c r="C23" s="435"/>
      <c r="D23" s="385">
        <f t="shared" si="1"/>
        <v>0</v>
      </c>
      <c r="E23" s="99"/>
    </row>
    <row r="24" spans="1:5" x14ac:dyDescent="0.2">
      <c r="A24" s="8">
        <v>18</v>
      </c>
      <c r="B24" s="43" t="s">
        <v>91</v>
      </c>
      <c r="C24" s="211"/>
      <c r="D24" s="385">
        <f t="shared" si="1"/>
        <v>0</v>
      </c>
      <c r="E24" s="99"/>
    </row>
    <row r="25" spans="1:5" x14ac:dyDescent="0.2">
      <c r="A25" s="8">
        <v>19</v>
      </c>
      <c r="B25" s="43" t="s">
        <v>92</v>
      </c>
      <c r="C25" s="211"/>
      <c r="D25" s="385">
        <f t="shared" si="1"/>
        <v>0</v>
      </c>
      <c r="E25" s="99"/>
    </row>
    <row r="26" spans="1:5" x14ac:dyDescent="0.2">
      <c r="A26" s="8">
        <v>20</v>
      </c>
      <c r="B26" s="54" t="s">
        <v>93</v>
      </c>
      <c r="C26" s="211"/>
      <c r="D26" s="385">
        <f t="shared" si="1"/>
        <v>0</v>
      </c>
      <c r="E26" s="99"/>
    </row>
    <row r="27" spans="1:5" x14ac:dyDescent="0.2">
      <c r="A27" s="8">
        <v>21</v>
      </c>
      <c r="B27" s="43" t="s">
        <v>94</v>
      </c>
      <c r="C27" s="211"/>
      <c r="D27" s="385">
        <f t="shared" si="1"/>
        <v>0</v>
      </c>
      <c r="E27" s="99"/>
    </row>
    <row r="28" spans="1:5" x14ac:dyDescent="0.2">
      <c r="A28" s="8">
        <v>22</v>
      </c>
      <c r="B28" s="43" t="s">
        <v>95</v>
      </c>
      <c r="C28" s="211"/>
      <c r="D28" s="385">
        <f t="shared" si="1"/>
        <v>0</v>
      </c>
      <c r="E28" s="99"/>
    </row>
    <row r="29" spans="1:5" x14ac:dyDescent="0.2">
      <c r="A29" s="8">
        <v>23</v>
      </c>
      <c r="B29" s="10" t="s">
        <v>96</v>
      </c>
      <c r="C29" s="211"/>
      <c r="D29" s="385">
        <f t="shared" si="1"/>
        <v>0</v>
      </c>
      <c r="E29" s="99"/>
    </row>
    <row r="30" spans="1:5" x14ac:dyDescent="0.2">
      <c r="A30" s="8">
        <v>24</v>
      </c>
      <c r="B30" s="41" t="s">
        <v>97</v>
      </c>
      <c r="C30" s="212"/>
      <c r="D30" s="386">
        <f t="shared" si="1"/>
        <v>0</v>
      </c>
      <c r="E30" s="99"/>
    </row>
    <row r="31" spans="1:5" ht="15.75" x14ac:dyDescent="0.3">
      <c r="A31" s="8">
        <v>25</v>
      </c>
      <c r="B31" s="17" t="s">
        <v>98</v>
      </c>
      <c r="C31" s="213">
        <f>SUM(C21:C30)</f>
        <v>0</v>
      </c>
      <c r="D31" s="379">
        <f>SUM(D21:D30)</f>
        <v>0</v>
      </c>
      <c r="E31" s="104"/>
    </row>
    <row r="32" spans="1:5" ht="6" customHeight="1" x14ac:dyDescent="0.25">
      <c r="A32" s="411"/>
      <c r="B32" s="2"/>
      <c r="C32" s="18"/>
      <c r="E32" s="411"/>
    </row>
    <row r="33" spans="1:6" ht="15.75" x14ac:dyDescent="0.3">
      <c r="A33" s="411"/>
      <c r="B33" s="17" t="s">
        <v>99</v>
      </c>
      <c r="C33" s="18"/>
      <c r="E33" s="4"/>
      <c r="F33" s="411"/>
    </row>
    <row r="34" spans="1:6" x14ac:dyDescent="0.2">
      <c r="A34" s="8">
        <v>26</v>
      </c>
      <c r="B34" s="53" t="s">
        <v>100</v>
      </c>
      <c r="C34" s="214"/>
      <c r="D34" s="387">
        <f>C34*12</f>
        <v>0</v>
      </c>
      <c r="E34" s="99"/>
      <c r="F34" s="411"/>
    </row>
    <row r="35" spans="1:6" ht="14.25" customHeight="1" x14ac:dyDescent="0.2">
      <c r="A35" s="8">
        <v>27</v>
      </c>
      <c r="B35" s="54" t="s">
        <v>101</v>
      </c>
      <c r="C35" s="211"/>
      <c r="D35" s="385">
        <f>C35*12</f>
        <v>0</v>
      </c>
      <c r="E35" s="99"/>
      <c r="F35" s="411"/>
    </row>
    <row r="36" spans="1:6" x14ac:dyDescent="0.2">
      <c r="A36" s="8">
        <v>28</v>
      </c>
      <c r="B36" s="41" t="s">
        <v>102</v>
      </c>
      <c r="C36" s="212"/>
      <c r="D36" s="386">
        <f>C36*12</f>
        <v>0</v>
      </c>
      <c r="E36" s="99"/>
      <c r="F36" s="411"/>
    </row>
    <row r="37" spans="1:6" ht="15.75" x14ac:dyDescent="0.3">
      <c r="A37" s="8">
        <v>29</v>
      </c>
      <c r="B37" s="17" t="s">
        <v>103</v>
      </c>
      <c r="C37" s="213">
        <f>SUM(C34:C36)</f>
        <v>0</v>
      </c>
      <c r="D37" s="379">
        <f>SUM(D34:D36)</f>
        <v>0</v>
      </c>
      <c r="E37" s="104"/>
      <c r="F37" s="413"/>
    </row>
    <row r="38" spans="1:6" ht="6" customHeight="1" x14ac:dyDescent="0.2">
      <c r="B38" s="411"/>
      <c r="C38" s="110"/>
      <c r="D38" s="388"/>
      <c r="E38" s="99"/>
      <c r="F38" s="411"/>
    </row>
    <row r="39" spans="1:6" ht="15.75" x14ac:dyDescent="0.3">
      <c r="A39" s="8">
        <v>30</v>
      </c>
      <c r="B39" s="390" t="s">
        <v>104</v>
      </c>
      <c r="C39" s="389">
        <f>C18+C31+C37</f>
        <v>0</v>
      </c>
      <c r="D39" s="389">
        <f>D18+D31+D37</f>
        <v>0</v>
      </c>
      <c r="E39"/>
      <c r="F39" s="411"/>
    </row>
    <row r="40" spans="1:6" x14ac:dyDescent="0.2">
      <c r="B40" s="411"/>
      <c r="E40"/>
      <c r="F40" s="411"/>
    </row>
    <row r="41" spans="1:6" ht="18.75" x14ac:dyDescent="0.4">
      <c r="A41" s="8">
        <v>32</v>
      </c>
      <c r="B41" s="391" t="s">
        <v>105</v>
      </c>
      <c r="C41" s="379">
        <f>C39-C6</f>
        <v>0</v>
      </c>
      <c r="D41" s="379">
        <f>D39-D6</f>
        <v>0</v>
      </c>
      <c r="E41"/>
      <c r="F41" s="411"/>
    </row>
    <row r="42" spans="1:6" ht="24" x14ac:dyDescent="0.2">
      <c r="B42" s="215" t="s">
        <v>106</v>
      </c>
      <c r="C42" s="216"/>
      <c r="D42" s="217"/>
      <c r="E42" s="411"/>
      <c r="F42" s="411"/>
    </row>
    <row r="43" spans="1:6" x14ac:dyDescent="0.2">
      <c r="B43" s="411"/>
      <c r="E43"/>
      <c r="F43"/>
    </row>
    <row r="44" spans="1:6" ht="15" customHeight="1" x14ac:dyDescent="0.2">
      <c r="A44"/>
      <c r="B44"/>
      <c r="C44"/>
      <c r="D44"/>
      <c r="E44"/>
      <c r="F44"/>
    </row>
    <row r="45" spans="1:6" x14ac:dyDescent="0.2">
      <c r="A45"/>
      <c r="B45"/>
      <c r="C45"/>
      <c r="D45"/>
      <c r="E45"/>
      <c r="F45"/>
    </row>
    <row r="46" spans="1:6" x14ac:dyDescent="0.2">
      <c r="A46"/>
      <c r="B46"/>
      <c r="C46"/>
      <c r="D46"/>
      <c r="E46"/>
      <c r="F46"/>
    </row>
    <row r="47" spans="1:6" x14ac:dyDescent="0.2">
      <c r="A47"/>
      <c r="B47"/>
      <c r="C47"/>
      <c r="D47"/>
      <c r="E47"/>
      <c r="F47"/>
    </row>
    <row r="48" spans="1:6" ht="23.25" customHeight="1" x14ac:dyDescent="0.2">
      <c r="A48"/>
      <c r="B48"/>
      <c r="C48"/>
      <c r="D48"/>
      <c r="E48"/>
      <c r="F48"/>
    </row>
    <row r="49" spans="1:6" x14ac:dyDescent="0.2">
      <c r="A49"/>
      <c r="B49"/>
      <c r="C49"/>
      <c r="D49"/>
      <c r="E49"/>
      <c r="F49"/>
    </row>
    <row r="50" spans="1:6" ht="7.5" customHeight="1" x14ac:dyDescent="0.2">
      <c r="B50" s="411"/>
      <c r="E50" s="411"/>
      <c r="F50" s="411"/>
    </row>
    <row r="51" spans="1:6" x14ac:dyDescent="0.2">
      <c r="B51" s="411"/>
      <c r="C51" s="411"/>
      <c r="E51" s="411"/>
      <c r="F51" s="411"/>
    </row>
    <row r="52" spans="1:6" x14ac:dyDescent="0.2">
      <c r="B52" s="411"/>
      <c r="C52" s="411"/>
      <c r="E52" s="411"/>
      <c r="F52" s="411"/>
    </row>
    <row r="53" spans="1:6" x14ac:dyDescent="0.2">
      <c r="B53" s="4" t="s">
        <v>67</v>
      </c>
      <c r="E53" s="411"/>
      <c r="F53" s="411"/>
    </row>
    <row r="54" spans="1:6" x14ac:dyDescent="0.2">
      <c r="B54" s="4" t="s">
        <v>68</v>
      </c>
      <c r="C54" s="4" t="s">
        <v>69</v>
      </c>
      <c r="E54" s="411"/>
      <c r="F54" s="411"/>
    </row>
  </sheetData>
  <sheetProtection selectLockedCells="1"/>
  <mergeCells count="3">
    <mergeCell ref="D1:E1"/>
    <mergeCell ref="B19:C19"/>
    <mergeCell ref="B20:C20"/>
  </mergeCells>
  <phoneticPr fontId="2" type="noConversion"/>
  <pageMargins left="0.78740157480314965" right="0.78740157480314965" top="0.98425196850393704" bottom="0.78740157480314965" header="0.51181102362204722" footer="0.51181102362204722"/>
  <pageSetup paperSize="9" scale="90" orientation="portrait" r:id="rId1"/>
  <headerFooter scaleWithDoc="0" alignWithMargins="0">
    <oddHeader xml:space="preserve">&amp;R&amp;"Arial Black,Standard" 2. PRIVATER KAPITALBEDARF </oddHeader>
    <oddFooter>&amp;L&amp;6(c) IHK Halle-Dessau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9"/>
  <sheetViews>
    <sheetView topLeftCell="A6" zoomScale="115" zoomScaleNormal="115" zoomScalePageLayoutView="145" workbookViewId="0">
      <selection activeCell="AC18" sqref="AC18"/>
    </sheetView>
  </sheetViews>
  <sheetFormatPr baseColWidth="10" defaultColWidth="11.25" defaultRowHeight="12.75" x14ac:dyDescent="0.2"/>
  <cols>
    <col min="1" max="1" width="2.125" style="8" bestFit="1" customWidth="1"/>
    <col min="2" max="2" width="35.75" style="4" bestFit="1" customWidth="1"/>
    <col min="3" max="14" width="5.5" style="4" customWidth="1"/>
    <col min="15" max="15" width="6.375" style="47" bestFit="1" customWidth="1"/>
    <col min="16" max="23" width="5.5" style="4" customWidth="1"/>
    <col min="24" max="24" width="6.375" style="4" bestFit="1" customWidth="1"/>
    <col min="25" max="25" width="5.25" style="4" hidden="1" customWidth="1"/>
    <col min="26" max="16384" width="11.25" style="4"/>
  </cols>
  <sheetData>
    <row r="1" spans="1:28" ht="15" x14ac:dyDescent="0.3">
      <c r="C1" s="428" t="s">
        <v>107</v>
      </c>
      <c r="D1" s="428"/>
      <c r="E1" s="428"/>
      <c r="F1" s="428"/>
      <c r="G1" s="428"/>
      <c r="H1" s="428"/>
      <c r="I1" s="428"/>
      <c r="J1" s="428"/>
      <c r="K1" s="428"/>
      <c r="L1" s="428"/>
      <c r="M1" s="428"/>
      <c r="N1" s="428"/>
      <c r="O1" s="428"/>
      <c r="P1" s="428" t="s">
        <v>108</v>
      </c>
      <c r="Q1" s="428"/>
      <c r="R1" s="428"/>
      <c r="S1" s="428"/>
      <c r="T1" s="428"/>
      <c r="U1" s="428"/>
      <c r="V1" s="428"/>
      <c r="W1" s="428"/>
      <c r="X1" s="428"/>
      <c r="Y1" s="73"/>
      <c r="Z1" s="26"/>
      <c r="AA1" s="26"/>
      <c r="AB1" s="26"/>
    </row>
    <row r="2" spans="1:28" ht="15" x14ac:dyDescent="0.3">
      <c r="B2" s="16" t="s">
        <v>109</v>
      </c>
      <c r="C2" s="12" t="s">
        <v>110</v>
      </c>
      <c r="D2" s="12" t="s">
        <v>111</v>
      </c>
      <c r="E2" s="12" t="s">
        <v>112</v>
      </c>
      <c r="F2" s="12" t="s">
        <v>113</v>
      </c>
      <c r="G2" s="12" t="s">
        <v>114</v>
      </c>
      <c r="H2" s="12" t="s">
        <v>115</v>
      </c>
      <c r="I2" s="12" t="s">
        <v>116</v>
      </c>
      <c r="J2" s="12" t="s">
        <v>117</v>
      </c>
      <c r="K2" s="12" t="s">
        <v>118</v>
      </c>
      <c r="L2" s="12" t="s">
        <v>119</v>
      </c>
      <c r="M2" s="12" t="s">
        <v>120</v>
      </c>
      <c r="N2" s="12" t="s">
        <v>121</v>
      </c>
      <c r="O2" s="396">
        <v>2025</v>
      </c>
      <c r="P2" s="12" t="s">
        <v>122</v>
      </c>
      <c r="Q2" s="12" t="s">
        <v>123</v>
      </c>
      <c r="R2" s="12" t="s">
        <v>124</v>
      </c>
      <c r="S2" s="12" t="s">
        <v>125</v>
      </c>
      <c r="T2" s="12" t="s">
        <v>126</v>
      </c>
      <c r="U2" s="12" t="s">
        <v>127</v>
      </c>
      <c r="V2" s="12" t="s">
        <v>128</v>
      </c>
      <c r="W2" s="12" t="s">
        <v>129</v>
      </c>
      <c r="X2" s="396">
        <v>2026</v>
      </c>
      <c r="Y2" s="30" t="s">
        <v>130</v>
      </c>
    </row>
    <row r="3" spans="1:28" x14ac:dyDescent="0.2">
      <c r="A3" s="8">
        <v>1</v>
      </c>
      <c r="B3" s="49" t="s">
        <v>131</v>
      </c>
      <c r="C3" s="111"/>
      <c r="D3" s="112"/>
      <c r="E3" s="113"/>
      <c r="F3" s="114"/>
      <c r="G3" s="115"/>
      <c r="H3" s="115"/>
      <c r="I3" s="115"/>
      <c r="J3" s="115"/>
      <c r="K3" s="115"/>
      <c r="L3" s="115"/>
      <c r="M3" s="115"/>
      <c r="N3" s="116"/>
      <c r="O3" s="397">
        <f>SUM(C3:N3)</f>
        <v>0</v>
      </c>
      <c r="P3" s="111"/>
      <c r="Q3" s="112"/>
      <c r="R3" s="113"/>
      <c r="S3" s="114"/>
      <c r="T3" s="115"/>
      <c r="U3" s="116"/>
      <c r="V3" s="171"/>
      <c r="W3" s="116"/>
      <c r="X3" s="397">
        <f>SUM(P3:W3)</f>
        <v>0</v>
      </c>
    </row>
    <row r="4" spans="1:28" x14ac:dyDescent="0.2">
      <c r="A4" s="8">
        <v>2</v>
      </c>
      <c r="B4" s="40" t="s">
        <v>132</v>
      </c>
      <c r="C4" s="117"/>
      <c r="D4" s="118"/>
      <c r="E4" s="118"/>
      <c r="F4" s="118"/>
      <c r="G4" s="118"/>
      <c r="H4" s="118"/>
      <c r="I4" s="118"/>
      <c r="J4" s="118"/>
      <c r="K4" s="118"/>
      <c r="L4" s="118"/>
      <c r="M4" s="118"/>
      <c r="N4" s="118"/>
      <c r="O4" s="398">
        <f>SUM(C4:N4)</f>
        <v>0</v>
      </c>
      <c r="P4" s="117"/>
      <c r="Q4" s="118"/>
      <c r="R4" s="118"/>
      <c r="S4" s="118"/>
      <c r="T4" s="118"/>
      <c r="U4" s="118"/>
      <c r="V4" s="172"/>
      <c r="W4" s="118"/>
      <c r="X4" s="398">
        <f>SUM(P4:W4)</f>
        <v>0</v>
      </c>
    </row>
    <row r="5" spans="1:28" x14ac:dyDescent="0.2">
      <c r="A5" s="8">
        <v>3</v>
      </c>
      <c r="B5" s="40" t="s">
        <v>133</v>
      </c>
      <c r="C5" s="117"/>
      <c r="D5" s="119"/>
      <c r="E5" s="118"/>
      <c r="F5" s="118"/>
      <c r="G5" s="118"/>
      <c r="H5" s="118"/>
      <c r="I5" s="118"/>
      <c r="J5" s="118"/>
      <c r="K5" s="118"/>
      <c r="L5" s="118"/>
      <c r="M5" s="118"/>
      <c r="N5" s="118"/>
      <c r="O5" s="399">
        <f>SUM(C5:N5)</f>
        <v>0</v>
      </c>
      <c r="P5" s="117"/>
      <c r="Q5" s="119"/>
      <c r="R5" s="118"/>
      <c r="S5" s="118"/>
      <c r="T5" s="118"/>
      <c r="U5" s="118"/>
      <c r="V5" s="172"/>
      <c r="W5" s="118"/>
      <c r="X5" s="398">
        <f>SUM(P5:W5)</f>
        <v>0</v>
      </c>
    </row>
    <row r="6" spans="1:28" x14ac:dyDescent="0.2">
      <c r="A6" s="8">
        <v>4</v>
      </c>
      <c r="B6" s="42" t="s">
        <v>134</v>
      </c>
      <c r="C6" s="120"/>
      <c r="D6" s="121"/>
      <c r="E6" s="122"/>
      <c r="F6" s="122"/>
      <c r="G6" s="122"/>
      <c r="H6" s="122"/>
      <c r="I6" s="122"/>
      <c r="J6" s="122"/>
      <c r="K6" s="122"/>
      <c r="L6" s="122"/>
      <c r="M6" s="122"/>
      <c r="N6" s="122"/>
      <c r="O6" s="400">
        <f>SUM(C6:N6)</f>
        <v>0</v>
      </c>
      <c r="P6" s="120"/>
      <c r="Q6" s="121"/>
      <c r="R6" s="122"/>
      <c r="S6" s="122"/>
      <c r="T6" s="122"/>
      <c r="U6" s="122"/>
      <c r="V6" s="173"/>
      <c r="W6" s="122"/>
      <c r="X6" s="400">
        <f>SUM(P6:W6)</f>
        <v>0</v>
      </c>
    </row>
    <row r="7" spans="1:28" ht="15" x14ac:dyDescent="0.3">
      <c r="A7" s="8">
        <v>5</v>
      </c>
      <c r="B7" s="368" t="s">
        <v>135</v>
      </c>
      <c r="C7" s="392">
        <f>C3+C4+C5+C6</f>
        <v>0</v>
      </c>
      <c r="D7" s="393">
        <f t="shared" ref="D7:N7" si="0">SUM(D3:D6)</f>
        <v>0</v>
      </c>
      <c r="E7" s="393">
        <f t="shared" si="0"/>
        <v>0</v>
      </c>
      <c r="F7" s="393">
        <f t="shared" si="0"/>
        <v>0</v>
      </c>
      <c r="G7" s="393">
        <f t="shared" si="0"/>
        <v>0</v>
      </c>
      <c r="H7" s="393">
        <f t="shared" si="0"/>
        <v>0</v>
      </c>
      <c r="I7" s="393">
        <f t="shared" si="0"/>
        <v>0</v>
      </c>
      <c r="J7" s="393">
        <f t="shared" si="0"/>
        <v>0</v>
      </c>
      <c r="K7" s="393">
        <f t="shared" si="0"/>
        <v>0</v>
      </c>
      <c r="L7" s="393">
        <f t="shared" si="0"/>
        <v>0</v>
      </c>
      <c r="M7" s="393">
        <f t="shared" si="0"/>
        <v>0</v>
      </c>
      <c r="N7" s="393">
        <f t="shared" si="0"/>
        <v>0</v>
      </c>
      <c r="O7" s="393">
        <f>SUM(C7:N7)</f>
        <v>0</v>
      </c>
      <c r="P7" s="392">
        <f>P3+P4+P5+P6</f>
        <v>0</v>
      </c>
      <c r="Q7" s="393">
        <f t="shared" ref="Q7:X7" si="1">SUM(Q3:Q6)</f>
        <v>0</v>
      </c>
      <c r="R7" s="393">
        <f t="shared" si="1"/>
        <v>0</v>
      </c>
      <c r="S7" s="393">
        <f t="shared" si="1"/>
        <v>0</v>
      </c>
      <c r="T7" s="393">
        <f t="shared" si="1"/>
        <v>0</v>
      </c>
      <c r="U7" s="393">
        <f t="shared" si="1"/>
        <v>0</v>
      </c>
      <c r="V7" s="393">
        <f t="shared" si="1"/>
        <v>0</v>
      </c>
      <c r="W7" s="393">
        <f t="shared" si="1"/>
        <v>0</v>
      </c>
      <c r="X7" s="393">
        <f t="shared" si="1"/>
        <v>0</v>
      </c>
    </row>
    <row r="8" spans="1:28" x14ac:dyDescent="0.2">
      <c r="B8" s="3"/>
      <c r="C8" s="19"/>
    </row>
    <row r="9" spans="1:28" x14ac:dyDescent="0.2">
      <c r="A9" s="8">
        <v>6</v>
      </c>
      <c r="B9" s="49" t="s">
        <v>136</v>
      </c>
      <c r="C9" s="111">
        <f>'1. Kapitalbedarfsplan'!C15</f>
        <v>0</v>
      </c>
      <c r="D9" s="112"/>
      <c r="E9" s="112"/>
      <c r="F9" s="112"/>
      <c r="G9" s="112"/>
      <c r="H9" s="112"/>
      <c r="I9" s="112"/>
      <c r="J9" s="112"/>
      <c r="K9" s="112"/>
      <c r="L9" s="112"/>
      <c r="M9" s="112"/>
      <c r="N9" s="113"/>
      <c r="O9" s="397">
        <f>SUM(C9:N9)</f>
        <v>0</v>
      </c>
      <c r="P9" s="100"/>
      <c r="Q9" s="160"/>
      <c r="R9" s="160"/>
      <c r="S9" s="160"/>
      <c r="T9" s="160"/>
      <c r="U9" s="161"/>
      <c r="V9" s="162"/>
      <c r="W9" s="161"/>
      <c r="X9" s="402">
        <f>SUM(P9:W9)</f>
        <v>0</v>
      </c>
    </row>
    <row r="10" spans="1:28" x14ac:dyDescent="0.2">
      <c r="A10" s="8">
        <v>7</v>
      </c>
      <c r="B10" s="42" t="s">
        <v>137</v>
      </c>
      <c r="C10" s="123">
        <f>'1. Kapitalbedarfsplan'!C16</f>
        <v>0</v>
      </c>
      <c r="D10" s="124"/>
      <c r="E10" s="124"/>
      <c r="F10" s="124"/>
      <c r="G10" s="124"/>
      <c r="H10" s="124"/>
      <c r="I10" s="124"/>
      <c r="J10" s="124"/>
      <c r="K10" s="124"/>
      <c r="L10" s="124"/>
      <c r="M10" s="124"/>
      <c r="N10" s="125"/>
      <c r="O10" s="398">
        <f>SUM(C10:N10)</f>
        <v>0</v>
      </c>
      <c r="P10" s="163"/>
      <c r="Q10" s="164"/>
      <c r="R10" s="164"/>
      <c r="S10" s="164"/>
      <c r="T10" s="164"/>
      <c r="U10" s="165"/>
      <c r="V10" s="166"/>
      <c r="W10" s="165"/>
      <c r="X10" s="403">
        <f>SUM(P10:W10)</f>
        <v>0</v>
      </c>
    </row>
    <row r="11" spans="1:28" x14ac:dyDescent="0.2">
      <c r="A11" s="8">
        <v>8</v>
      </c>
      <c r="B11" s="40" t="s">
        <v>138</v>
      </c>
      <c r="C11" s="117">
        <f>'1. Kapitalbedarfsplan'!C34</f>
        <v>0</v>
      </c>
      <c r="D11" s="118"/>
      <c r="E11" s="118"/>
      <c r="F11" s="118"/>
      <c r="G11" s="118"/>
      <c r="H11" s="118"/>
      <c r="I11" s="118"/>
      <c r="J11" s="118"/>
      <c r="K11" s="118"/>
      <c r="L11" s="118"/>
      <c r="M11" s="118"/>
      <c r="N11" s="118"/>
      <c r="O11" s="398">
        <f>SUM(C11:N11)</f>
        <v>0</v>
      </c>
      <c r="P11" s="101"/>
      <c r="Q11" s="167"/>
      <c r="R11" s="167"/>
      <c r="S11" s="167"/>
      <c r="T11" s="167"/>
      <c r="U11" s="167"/>
      <c r="V11" s="168"/>
      <c r="W11" s="167"/>
      <c r="X11" s="403">
        <f>SUM(P11:W11)</f>
        <v>0</v>
      </c>
    </row>
    <row r="12" spans="1:28" ht="24" x14ac:dyDescent="0.2">
      <c r="A12" s="8">
        <v>9</v>
      </c>
      <c r="B12" s="55" t="s">
        <v>139</v>
      </c>
      <c r="C12" s="120"/>
      <c r="D12" s="122"/>
      <c r="E12" s="122"/>
      <c r="F12" s="122"/>
      <c r="G12" s="122"/>
      <c r="H12" s="122"/>
      <c r="I12" s="122"/>
      <c r="J12" s="122"/>
      <c r="K12" s="122"/>
      <c r="L12" s="122"/>
      <c r="M12" s="122"/>
      <c r="N12" s="122"/>
      <c r="O12" s="400">
        <f>SUM(C12:N12)</f>
        <v>0</v>
      </c>
      <c r="P12" s="102"/>
      <c r="Q12" s="169"/>
      <c r="R12" s="169"/>
      <c r="S12" s="169"/>
      <c r="T12" s="169"/>
      <c r="U12" s="169"/>
      <c r="V12" s="170"/>
      <c r="W12" s="169"/>
      <c r="X12" s="404">
        <f>SUM(P12:W12)</f>
        <v>0</v>
      </c>
    </row>
    <row r="13" spans="1:28" ht="15" x14ac:dyDescent="0.3">
      <c r="A13" s="8">
        <v>10</v>
      </c>
      <c r="B13" s="48" t="s">
        <v>140</v>
      </c>
      <c r="C13" s="89">
        <f>C7-C9-C10-C11-C12</f>
        <v>0</v>
      </c>
      <c r="D13" s="89">
        <f t="shared" ref="D13:N13" si="2">D7-D9-D10-D11-D12</f>
        <v>0</v>
      </c>
      <c r="E13" s="89">
        <f t="shared" si="2"/>
        <v>0</v>
      </c>
      <c r="F13" s="89">
        <f t="shared" si="2"/>
        <v>0</v>
      </c>
      <c r="G13" s="89">
        <f t="shared" si="2"/>
        <v>0</v>
      </c>
      <c r="H13" s="89">
        <f t="shared" si="2"/>
        <v>0</v>
      </c>
      <c r="I13" s="89">
        <f t="shared" si="2"/>
        <v>0</v>
      </c>
      <c r="J13" s="89">
        <f t="shared" si="2"/>
        <v>0</v>
      </c>
      <c r="K13" s="89">
        <f t="shared" si="2"/>
        <v>0</v>
      </c>
      <c r="L13" s="89">
        <f t="shared" si="2"/>
        <v>0</v>
      </c>
      <c r="M13" s="89">
        <f t="shared" si="2"/>
        <v>0</v>
      </c>
      <c r="N13" s="89">
        <f t="shared" si="2"/>
        <v>0</v>
      </c>
      <c r="O13" s="393">
        <f>SUM(C13:N13)</f>
        <v>0</v>
      </c>
      <c r="P13" s="107">
        <f>P7-P9-P10-P11-P12</f>
        <v>0</v>
      </c>
      <c r="Q13" s="107">
        <f t="shared" ref="Q13:W13" si="3">Q7-Q9-Q10-Q11-Q12</f>
        <v>0</v>
      </c>
      <c r="R13" s="107">
        <f t="shared" si="3"/>
        <v>0</v>
      </c>
      <c r="S13" s="107">
        <f t="shared" si="3"/>
        <v>0</v>
      </c>
      <c r="T13" s="107">
        <f t="shared" si="3"/>
        <v>0</v>
      </c>
      <c r="U13" s="107">
        <f t="shared" si="3"/>
        <v>0</v>
      </c>
      <c r="V13" s="107">
        <f t="shared" si="3"/>
        <v>0</v>
      </c>
      <c r="W13" s="107">
        <f t="shared" si="3"/>
        <v>0</v>
      </c>
      <c r="X13" s="395">
        <f>SUM(P13:W13)</f>
        <v>0</v>
      </c>
    </row>
    <row r="14" spans="1:28" ht="6" customHeight="1" x14ac:dyDescent="0.2">
      <c r="B14" s="5"/>
      <c r="C14" s="5"/>
      <c r="D14" s="5"/>
      <c r="E14" s="5"/>
    </row>
    <row r="15" spans="1:28" ht="15" x14ac:dyDescent="0.3">
      <c r="B15" s="415" t="s">
        <v>141</v>
      </c>
      <c r="C15" s="415"/>
      <c r="D15" s="415"/>
      <c r="E15" s="415"/>
    </row>
    <row r="16" spans="1:28" x14ac:dyDescent="0.2">
      <c r="A16" s="8">
        <v>11</v>
      </c>
      <c r="B16" s="56" t="s">
        <v>142</v>
      </c>
      <c r="C16" s="126">
        <f>'1. Kapitalbedarfsplan'!C8</f>
        <v>0</v>
      </c>
      <c r="D16" s="125"/>
      <c r="E16" s="125"/>
      <c r="F16" s="125"/>
      <c r="G16" s="125"/>
      <c r="H16" s="125"/>
      <c r="I16" s="125"/>
      <c r="J16" s="125"/>
      <c r="K16" s="125"/>
      <c r="L16" s="125"/>
      <c r="M16" s="125"/>
      <c r="N16" s="125"/>
      <c r="O16" s="397">
        <f>SUM(C16:N16)</f>
        <v>0</v>
      </c>
      <c r="P16" s="126"/>
      <c r="Q16" s="125"/>
      <c r="R16" s="125"/>
      <c r="S16" s="125"/>
      <c r="T16" s="125"/>
      <c r="U16" s="125"/>
      <c r="V16" s="156"/>
      <c r="W16" s="125"/>
      <c r="X16" s="397">
        <f>SUM(P16:W16)</f>
        <v>0</v>
      </c>
    </row>
    <row r="17" spans="1:24" x14ac:dyDescent="0.2">
      <c r="A17" s="8">
        <v>12</v>
      </c>
      <c r="B17" s="40" t="s">
        <v>143</v>
      </c>
      <c r="C17" s="127">
        <f>'1. Kapitalbedarfsplan'!C19-C9-C10</f>
        <v>0</v>
      </c>
      <c r="D17" s="128"/>
      <c r="E17" s="129"/>
      <c r="F17" s="130"/>
      <c r="G17" s="130"/>
      <c r="H17" s="130"/>
      <c r="I17" s="130"/>
      <c r="J17" s="130"/>
      <c r="K17" s="130"/>
      <c r="L17" s="130"/>
      <c r="M17" s="130"/>
      <c r="N17" s="130"/>
      <c r="O17" s="398">
        <f>C17</f>
        <v>0</v>
      </c>
      <c r="P17" s="157"/>
      <c r="Q17" s="129"/>
      <c r="R17" s="129"/>
      <c r="S17" s="130"/>
      <c r="T17" s="130"/>
      <c r="U17" s="130"/>
      <c r="V17" s="130"/>
      <c r="W17" s="130"/>
      <c r="X17" s="130"/>
    </row>
    <row r="18" spans="1:24" x14ac:dyDescent="0.2">
      <c r="A18" s="8">
        <v>13</v>
      </c>
      <c r="B18" s="49" t="s">
        <v>27</v>
      </c>
      <c r="C18" s="83">
        <f>'1. Kapitalbedarfsplan'!C23</f>
        <v>0</v>
      </c>
      <c r="D18" s="131"/>
      <c r="E18" s="131"/>
      <c r="F18" s="132"/>
      <c r="G18" s="132"/>
      <c r="H18" s="132"/>
      <c r="I18" s="132"/>
      <c r="J18" s="132"/>
      <c r="K18" s="132"/>
      <c r="L18" s="132"/>
      <c r="M18" s="132"/>
      <c r="N18" s="133"/>
      <c r="O18" s="398">
        <f t="shared" ref="O18:O37" si="4">SUM(B18:N18)</f>
        <v>0</v>
      </c>
      <c r="P18" s="83"/>
      <c r="Q18" s="131"/>
      <c r="R18" s="131"/>
      <c r="S18" s="132"/>
      <c r="T18" s="132"/>
      <c r="U18" s="133"/>
      <c r="V18" s="158"/>
      <c r="W18" s="133"/>
      <c r="X18" s="398">
        <f t="shared" ref="X18:X37" si="5">SUM(P18:W18)</f>
        <v>0</v>
      </c>
    </row>
    <row r="19" spans="1:24" x14ac:dyDescent="0.2">
      <c r="A19" s="8">
        <v>14</v>
      </c>
      <c r="B19" s="40" t="s">
        <v>28</v>
      </c>
      <c r="C19" s="134">
        <f>'1. Kapitalbedarfsplan'!C24</f>
        <v>0</v>
      </c>
      <c r="D19" s="135"/>
      <c r="E19" s="135"/>
      <c r="F19" s="136"/>
      <c r="G19" s="136"/>
      <c r="H19" s="136"/>
      <c r="I19" s="136"/>
      <c r="J19" s="136"/>
      <c r="K19" s="136"/>
      <c r="L19" s="136"/>
      <c r="M19" s="136"/>
      <c r="N19" s="137"/>
      <c r="O19" s="398">
        <f t="shared" si="4"/>
        <v>0</v>
      </c>
      <c r="P19" s="134"/>
      <c r="Q19" s="135"/>
      <c r="R19" s="135"/>
      <c r="S19" s="136"/>
      <c r="T19" s="136"/>
      <c r="U19" s="137"/>
      <c r="V19" s="158"/>
      <c r="W19" s="137"/>
      <c r="X19" s="398">
        <f t="shared" si="5"/>
        <v>0</v>
      </c>
    </row>
    <row r="20" spans="1:24" x14ac:dyDescent="0.2">
      <c r="A20" s="8">
        <v>15</v>
      </c>
      <c r="B20" s="40" t="s">
        <v>144</v>
      </c>
      <c r="C20" s="134">
        <f>'1. Kapitalbedarfsplan'!C25</f>
        <v>0</v>
      </c>
      <c r="D20" s="135"/>
      <c r="E20" s="135"/>
      <c r="F20" s="136"/>
      <c r="G20" s="136"/>
      <c r="H20" s="136"/>
      <c r="I20" s="136"/>
      <c r="J20" s="136"/>
      <c r="K20" s="136"/>
      <c r="L20" s="136"/>
      <c r="M20" s="136"/>
      <c r="N20" s="137"/>
      <c r="O20" s="398">
        <f t="shared" si="4"/>
        <v>0</v>
      </c>
      <c r="P20" s="134"/>
      <c r="Q20" s="135"/>
      <c r="R20" s="135"/>
      <c r="S20" s="136"/>
      <c r="T20" s="136"/>
      <c r="U20" s="137"/>
      <c r="V20" s="158"/>
      <c r="W20" s="137"/>
      <c r="X20" s="398">
        <f t="shared" si="5"/>
        <v>0</v>
      </c>
    </row>
    <row r="21" spans="1:24" ht="23.25" customHeight="1" x14ac:dyDescent="0.2">
      <c r="A21" s="8">
        <v>16</v>
      </c>
      <c r="B21" s="51" t="s">
        <v>145</v>
      </c>
      <c r="C21" s="134">
        <f>'1. Kapitalbedarfsplan'!C26</f>
        <v>0</v>
      </c>
      <c r="D21" s="135"/>
      <c r="E21" s="135"/>
      <c r="F21" s="136"/>
      <c r="G21" s="136"/>
      <c r="H21" s="136"/>
      <c r="I21" s="136"/>
      <c r="J21" s="136"/>
      <c r="K21" s="136"/>
      <c r="L21" s="136"/>
      <c r="M21" s="136"/>
      <c r="N21" s="137"/>
      <c r="O21" s="398">
        <f t="shared" si="4"/>
        <v>0</v>
      </c>
      <c r="P21" s="134"/>
      <c r="Q21" s="135"/>
      <c r="R21" s="135"/>
      <c r="S21" s="136"/>
      <c r="T21" s="136"/>
      <c r="U21" s="137"/>
      <c r="V21" s="158"/>
      <c r="W21" s="137"/>
      <c r="X21" s="398">
        <f t="shared" si="5"/>
        <v>0</v>
      </c>
    </row>
    <row r="22" spans="1:24" x14ac:dyDescent="0.2">
      <c r="A22" s="8">
        <v>17</v>
      </c>
      <c r="B22" s="40" t="s">
        <v>31</v>
      </c>
      <c r="C22" s="134">
        <f>'1. Kapitalbedarfsplan'!C27</f>
        <v>0</v>
      </c>
      <c r="D22" s="135"/>
      <c r="E22" s="135"/>
      <c r="F22" s="136"/>
      <c r="G22" s="136"/>
      <c r="H22" s="136"/>
      <c r="I22" s="136"/>
      <c r="J22" s="136"/>
      <c r="K22" s="136"/>
      <c r="L22" s="136"/>
      <c r="M22" s="136"/>
      <c r="N22" s="137"/>
      <c r="O22" s="398">
        <f t="shared" si="4"/>
        <v>0</v>
      </c>
      <c r="P22" s="134"/>
      <c r="Q22" s="135"/>
      <c r="R22" s="135"/>
      <c r="S22" s="136"/>
      <c r="T22" s="136"/>
      <c r="U22" s="137"/>
      <c r="V22" s="158"/>
      <c r="W22" s="137"/>
      <c r="X22" s="398">
        <f t="shared" si="5"/>
        <v>0</v>
      </c>
    </row>
    <row r="23" spans="1:24" x14ac:dyDescent="0.2">
      <c r="A23" s="8">
        <v>18</v>
      </c>
      <c r="B23" s="40" t="s">
        <v>146</v>
      </c>
      <c r="C23" s="134">
        <f>'1. Kapitalbedarfsplan'!C28</f>
        <v>0</v>
      </c>
      <c r="D23" s="135"/>
      <c r="E23" s="135"/>
      <c r="F23" s="136"/>
      <c r="G23" s="136"/>
      <c r="H23" s="136"/>
      <c r="I23" s="136"/>
      <c r="J23" s="136"/>
      <c r="K23" s="136"/>
      <c r="L23" s="136"/>
      <c r="M23" s="136"/>
      <c r="N23" s="137"/>
      <c r="O23" s="398">
        <f t="shared" si="4"/>
        <v>0</v>
      </c>
      <c r="P23" s="134"/>
      <c r="Q23" s="135"/>
      <c r="R23" s="135"/>
      <c r="S23" s="136"/>
      <c r="T23" s="136"/>
      <c r="U23" s="137"/>
      <c r="V23" s="158"/>
      <c r="W23" s="137"/>
      <c r="X23" s="398">
        <f t="shared" si="5"/>
        <v>0</v>
      </c>
    </row>
    <row r="24" spans="1:24" x14ac:dyDescent="0.2">
      <c r="A24" s="8">
        <v>19</v>
      </c>
      <c r="B24" s="51" t="s">
        <v>147</v>
      </c>
      <c r="C24" s="134">
        <f>'1. Kapitalbedarfsplan'!C29</f>
        <v>0</v>
      </c>
      <c r="D24" s="135"/>
      <c r="E24" s="135"/>
      <c r="F24" s="136"/>
      <c r="G24" s="136"/>
      <c r="H24" s="136"/>
      <c r="I24" s="136"/>
      <c r="J24" s="136"/>
      <c r="K24" s="136"/>
      <c r="L24" s="136"/>
      <c r="M24" s="136"/>
      <c r="N24" s="137"/>
      <c r="O24" s="398">
        <f t="shared" si="4"/>
        <v>0</v>
      </c>
      <c r="P24" s="134"/>
      <c r="Q24" s="135"/>
      <c r="R24" s="135"/>
      <c r="S24" s="136"/>
      <c r="T24" s="136"/>
      <c r="U24" s="137"/>
      <c r="V24" s="158"/>
      <c r="W24" s="137"/>
      <c r="X24" s="398">
        <f t="shared" si="5"/>
        <v>0</v>
      </c>
    </row>
    <row r="25" spans="1:24" ht="12.2" customHeight="1" x14ac:dyDescent="0.2">
      <c r="A25" s="8">
        <v>20</v>
      </c>
      <c r="B25" s="40" t="s">
        <v>148</v>
      </c>
      <c r="C25" s="134">
        <f>'1. Kapitalbedarfsplan'!C30</f>
        <v>0</v>
      </c>
      <c r="D25" s="135"/>
      <c r="E25" s="135"/>
      <c r="F25" s="136"/>
      <c r="G25" s="136"/>
      <c r="H25" s="136"/>
      <c r="I25" s="136"/>
      <c r="J25" s="136"/>
      <c r="K25" s="136"/>
      <c r="L25" s="136"/>
      <c r="M25" s="136"/>
      <c r="N25" s="137"/>
      <c r="O25" s="398">
        <f t="shared" si="4"/>
        <v>0</v>
      </c>
      <c r="P25" s="134"/>
      <c r="Q25" s="135"/>
      <c r="R25" s="135"/>
      <c r="S25" s="136"/>
      <c r="T25" s="136"/>
      <c r="U25" s="137"/>
      <c r="V25" s="158"/>
      <c r="W25" s="137"/>
      <c r="X25" s="398">
        <f t="shared" si="5"/>
        <v>0</v>
      </c>
    </row>
    <row r="26" spans="1:24" ht="12.2" customHeight="1" x14ac:dyDescent="0.2">
      <c r="A26" s="8">
        <v>21</v>
      </c>
      <c r="B26" s="51" t="s">
        <v>149</v>
      </c>
      <c r="C26" s="134">
        <f>'1. Kapitalbedarfsplan'!C31</f>
        <v>0</v>
      </c>
      <c r="D26" s="135"/>
      <c r="E26" s="135"/>
      <c r="F26" s="136"/>
      <c r="G26" s="136"/>
      <c r="H26" s="136"/>
      <c r="I26" s="136"/>
      <c r="J26" s="136"/>
      <c r="K26" s="136"/>
      <c r="L26" s="136"/>
      <c r="M26" s="136"/>
      <c r="N26" s="137"/>
      <c r="O26" s="398">
        <f t="shared" si="4"/>
        <v>0</v>
      </c>
      <c r="P26" s="134"/>
      <c r="Q26" s="135"/>
      <c r="R26" s="135"/>
      <c r="S26" s="136"/>
      <c r="T26" s="136"/>
      <c r="U26" s="137"/>
      <c r="V26" s="158"/>
      <c r="W26" s="137"/>
      <c r="X26" s="398">
        <f t="shared" si="5"/>
        <v>0</v>
      </c>
    </row>
    <row r="27" spans="1:24" ht="12.2" customHeight="1" x14ac:dyDescent="0.2">
      <c r="A27" s="8">
        <v>22</v>
      </c>
      <c r="B27" s="40" t="s">
        <v>36</v>
      </c>
      <c r="C27" s="134">
        <f>'1. Kapitalbedarfsplan'!C32</f>
        <v>0</v>
      </c>
      <c r="D27" s="135"/>
      <c r="E27" s="135"/>
      <c r="F27" s="136"/>
      <c r="G27" s="136"/>
      <c r="H27" s="136"/>
      <c r="I27" s="136"/>
      <c r="J27" s="136"/>
      <c r="K27" s="136"/>
      <c r="L27" s="136"/>
      <c r="M27" s="136"/>
      <c r="N27" s="137"/>
      <c r="O27" s="398">
        <f t="shared" si="4"/>
        <v>0</v>
      </c>
      <c r="P27" s="134"/>
      <c r="Q27" s="135"/>
      <c r="R27" s="135"/>
      <c r="S27" s="136"/>
      <c r="T27" s="136"/>
      <c r="U27" s="137"/>
      <c r="V27" s="158"/>
      <c r="W27" s="137"/>
      <c r="X27" s="398">
        <f t="shared" si="5"/>
        <v>0</v>
      </c>
    </row>
    <row r="28" spans="1:24" ht="12.2" customHeight="1" x14ac:dyDescent="0.2">
      <c r="A28" s="8">
        <v>23</v>
      </c>
      <c r="B28" s="40" t="s">
        <v>150</v>
      </c>
      <c r="C28" s="134">
        <f>'1. Kapitalbedarfsplan'!C33</f>
        <v>0</v>
      </c>
      <c r="D28" s="135"/>
      <c r="E28" s="135"/>
      <c r="F28" s="136"/>
      <c r="G28" s="136"/>
      <c r="H28" s="136"/>
      <c r="I28" s="136"/>
      <c r="J28" s="136"/>
      <c r="K28" s="136"/>
      <c r="L28" s="136"/>
      <c r="M28" s="136"/>
      <c r="N28" s="137"/>
      <c r="O28" s="398">
        <f t="shared" si="4"/>
        <v>0</v>
      </c>
      <c r="P28" s="134"/>
      <c r="Q28" s="135"/>
      <c r="R28" s="135"/>
      <c r="S28" s="136"/>
      <c r="T28" s="136"/>
      <c r="U28" s="137"/>
      <c r="V28" s="158"/>
      <c r="W28" s="137"/>
      <c r="X28" s="398">
        <f t="shared" si="5"/>
        <v>0</v>
      </c>
    </row>
    <row r="29" spans="1:24" ht="12.2" customHeight="1" x14ac:dyDescent="0.2">
      <c r="A29" s="8">
        <v>24</v>
      </c>
      <c r="B29" s="40" t="s">
        <v>39</v>
      </c>
      <c r="C29" s="134">
        <f>'1. Kapitalbedarfsplan'!C35</f>
        <v>0</v>
      </c>
      <c r="D29" s="135"/>
      <c r="E29" s="135"/>
      <c r="F29" s="136"/>
      <c r="G29" s="136"/>
      <c r="H29" s="136"/>
      <c r="I29" s="136"/>
      <c r="J29" s="136"/>
      <c r="K29" s="136"/>
      <c r="L29" s="136"/>
      <c r="M29" s="136"/>
      <c r="N29" s="137"/>
      <c r="O29" s="398">
        <f t="shared" si="4"/>
        <v>0</v>
      </c>
      <c r="P29" s="134"/>
      <c r="Q29" s="135"/>
      <c r="R29" s="135"/>
      <c r="S29" s="136"/>
      <c r="T29" s="136"/>
      <c r="U29" s="137"/>
      <c r="V29" s="158"/>
      <c r="W29" s="137"/>
      <c r="X29" s="398">
        <f t="shared" si="5"/>
        <v>0</v>
      </c>
    </row>
    <row r="30" spans="1:24" ht="12.2" customHeight="1" x14ac:dyDescent="0.2">
      <c r="A30" s="8">
        <v>25</v>
      </c>
      <c r="B30" s="40" t="s">
        <v>40</v>
      </c>
      <c r="C30" s="134">
        <f>'1. Kapitalbedarfsplan'!C36</f>
        <v>0</v>
      </c>
      <c r="D30" s="135"/>
      <c r="E30" s="135"/>
      <c r="F30" s="136"/>
      <c r="G30" s="136"/>
      <c r="H30" s="136"/>
      <c r="I30" s="136"/>
      <c r="J30" s="136"/>
      <c r="K30" s="136"/>
      <c r="L30" s="136"/>
      <c r="M30" s="136"/>
      <c r="N30" s="137"/>
      <c r="O30" s="398">
        <f t="shared" si="4"/>
        <v>0</v>
      </c>
      <c r="P30" s="134"/>
      <c r="Q30" s="135"/>
      <c r="R30" s="135"/>
      <c r="S30" s="136"/>
      <c r="T30" s="136"/>
      <c r="U30" s="137"/>
      <c r="V30" s="158"/>
      <c r="W30" s="137"/>
      <c r="X30" s="398">
        <f t="shared" si="5"/>
        <v>0</v>
      </c>
    </row>
    <row r="31" spans="1:24" ht="12.2" customHeight="1" x14ac:dyDescent="0.2">
      <c r="A31" s="8">
        <v>26</v>
      </c>
      <c r="B31" s="40" t="s">
        <v>41</v>
      </c>
      <c r="C31" s="134">
        <f>'1. Kapitalbedarfsplan'!C37</f>
        <v>0</v>
      </c>
      <c r="D31" s="135"/>
      <c r="E31" s="135"/>
      <c r="F31" s="136"/>
      <c r="G31" s="136"/>
      <c r="H31" s="136"/>
      <c r="I31" s="136"/>
      <c r="J31" s="136"/>
      <c r="K31" s="136"/>
      <c r="L31" s="136"/>
      <c r="M31" s="136"/>
      <c r="N31" s="137"/>
      <c r="O31" s="398">
        <f t="shared" si="4"/>
        <v>0</v>
      </c>
      <c r="P31" s="134"/>
      <c r="Q31" s="135"/>
      <c r="R31" s="135"/>
      <c r="S31" s="136"/>
      <c r="T31" s="136"/>
      <c r="U31" s="137"/>
      <c r="V31" s="158"/>
      <c r="W31" s="137"/>
      <c r="X31" s="398">
        <f t="shared" si="5"/>
        <v>0</v>
      </c>
    </row>
    <row r="32" spans="1:24" x14ac:dyDescent="0.2">
      <c r="A32" s="8">
        <v>27</v>
      </c>
      <c r="B32" s="40" t="s">
        <v>151</v>
      </c>
      <c r="C32" s="134">
        <f>'1. Kapitalbedarfsplan'!C38</f>
        <v>0</v>
      </c>
      <c r="D32" s="135"/>
      <c r="E32" s="135"/>
      <c r="F32" s="136"/>
      <c r="G32" s="136"/>
      <c r="H32" s="136"/>
      <c r="I32" s="136"/>
      <c r="J32" s="136"/>
      <c r="K32" s="136"/>
      <c r="L32" s="136"/>
      <c r="M32" s="136"/>
      <c r="N32" s="137"/>
      <c r="O32" s="398">
        <f t="shared" si="4"/>
        <v>0</v>
      </c>
      <c r="P32" s="134"/>
      <c r="Q32" s="135"/>
      <c r="R32" s="135"/>
      <c r="S32" s="136"/>
      <c r="T32" s="136"/>
      <c r="U32" s="137"/>
      <c r="V32" s="158"/>
      <c r="W32" s="137"/>
      <c r="X32" s="398">
        <f t="shared" si="5"/>
        <v>0</v>
      </c>
    </row>
    <row r="33" spans="1:24" x14ac:dyDescent="0.2">
      <c r="A33" s="8">
        <v>28</v>
      </c>
      <c r="B33" s="40" t="s">
        <v>152</v>
      </c>
      <c r="C33" s="134">
        <f>'1. Kapitalbedarfsplan'!C39</f>
        <v>0</v>
      </c>
      <c r="D33" s="135"/>
      <c r="E33" s="135"/>
      <c r="F33" s="136"/>
      <c r="G33" s="136"/>
      <c r="H33" s="136"/>
      <c r="I33" s="136"/>
      <c r="J33" s="136"/>
      <c r="K33" s="136"/>
      <c r="L33" s="136"/>
      <c r="M33" s="136"/>
      <c r="N33" s="137"/>
      <c r="O33" s="398">
        <f t="shared" si="4"/>
        <v>0</v>
      </c>
      <c r="P33" s="134"/>
      <c r="Q33" s="135"/>
      <c r="R33" s="135"/>
      <c r="S33" s="136"/>
      <c r="T33" s="136"/>
      <c r="U33" s="137"/>
      <c r="V33" s="158"/>
      <c r="W33" s="137"/>
      <c r="X33" s="398">
        <f t="shared" si="5"/>
        <v>0</v>
      </c>
    </row>
    <row r="34" spans="1:24" x14ac:dyDescent="0.2">
      <c r="A34" s="8">
        <v>29</v>
      </c>
      <c r="B34" s="51" t="s">
        <v>44</v>
      </c>
      <c r="C34" s="134">
        <f>'1. Kapitalbedarfsplan'!C40</f>
        <v>0</v>
      </c>
      <c r="D34" s="135"/>
      <c r="E34" s="135"/>
      <c r="F34" s="136"/>
      <c r="G34" s="136"/>
      <c r="H34" s="136"/>
      <c r="I34" s="136"/>
      <c r="J34" s="136"/>
      <c r="K34" s="136"/>
      <c r="L34" s="136"/>
      <c r="M34" s="136"/>
      <c r="N34" s="137"/>
      <c r="O34" s="398">
        <f t="shared" si="4"/>
        <v>0</v>
      </c>
      <c r="P34" s="134"/>
      <c r="Q34" s="135"/>
      <c r="R34" s="135"/>
      <c r="S34" s="136"/>
      <c r="T34" s="136"/>
      <c r="U34" s="137"/>
      <c r="V34" s="158"/>
      <c r="W34" s="137"/>
      <c r="X34" s="398">
        <f t="shared" si="5"/>
        <v>0</v>
      </c>
    </row>
    <row r="35" spans="1:24" x14ac:dyDescent="0.2">
      <c r="A35" s="8">
        <v>30</v>
      </c>
      <c r="B35" s="40" t="s">
        <v>153</v>
      </c>
      <c r="C35" s="134">
        <f>'1. Kapitalbedarfsplan'!C41</f>
        <v>0</v>
      </c>
      <c r="D35" s="135"/>
      <c r="E35" s="135"/>
      <c r="F35" s="136"/>
      <c r="G35" s="136"/>
      <c r="H35" s="136"/>
      <c r="I35" s="136"/>
      <c r="J35" s="136"/>
      <c r="K35" s="136"/>
      <c r="L35" s="136"/>
      <c r="M35" s="136"/>
      <c r="N35" s="137"/>
      <c r="O35" s="398">
        <f t="shared" si="4"/>
        <v>0</v>
      </c>
      <c r="P35" s="134"/>
      <c r="Q35" s="135"/>
      <c r="R35" s="135"/>
      <c r="S35" s="136"/>
      <c r="T35" s="136"/>
      <c r="U35" s="137"/>
      <c r="V35" s="158"/>
      <c r="W35" s="137"/>
      <c r="X35" s="398">
        <f t="shared" si="5"/>
        <v>0</v>
      </c>
    </row>
    <row r="36" spans="1:24" x14ac:dyDescent="0.2">
      <c r="A36" s="8">
        <v>31</v>
      </c>
      <c r="B36" s="40" t="s">
        <v>46</v>
      </c>
      <c r="C36" s="134">
        <f>'1. Kapitalbedarfsplan'!C42</f>
        <v>0</v>
      </c>
      <c r="D36" s="135"/>
      <c r="E36" s="135"/>
      <c r="F36" s="136"/>
      <c r="G36" s="136"/>
      <c r="H36" s="136"/>
      <c r="I36" s="136"/>
      <c r="J36" s="136"/>
      <c r="K36" s="136"/>
      <c r="L36" s="136"/>
      <c r="M36" s="136"/>
      <c r="N36" s="137"/>
      <c r="O36" s="398">
        <f t="shared" si="4"/>
        <v>0</v>
      </c>
      <c r="P36" s="134"/>
      <c r="Q36" s="135"/>
      <c r="R36" s="135"/>
      <c r="S36" s="136"/>
      <c r="T36" s="136"/>
      <c r="U36" s="137"/>
      <c r="V36" s="158"/>
      <c r="W36" s="137"/>
      <c r="X36" s="398">
        <f t="shared" si="5"/>
        <v>0</v>
      </c>
    </row>
    <row r="37" spans="1:24" x14ac:dyDescent="0.2">
      <c r="A37" s="8">
        <v>32</v>
      </c>
      <c r="B37" s="42" t="s">
        <v>47</v>
      </c>
      <c r="C37" s="138">
        <f>'1. Kapitalbedarfsplan'!C43</f>
        <v>0</v>
      </c>
      <c r="D37" s="139"/>
      <c r="E37" s="139"/>
      <c r="F37" s="140"/>
      <c r="G37" s="140"/>
      <c r="H37" s="140"/>
      <c r="I37" s="140"/>
      <c r="J37" s="140"/>
      <c r="K37" s="140"/>
      <c r="L37" s="140"/>
      <c r="M37" s="140"/>
      <c r="N37" s="141"/>
      <c r="O37" s="400">
        <f t="shared" si="4"/>
        <v>0</v>
      </c>
      <c r="P37" s="138"/>
      <c r="Q37" s="139"/>
      <c r="R37" s="139"/>
      <c r="S37" s="140"/>
      <c r="T37" s="140"/>
      <c r="U37" s="141"/>
      <c r="V37" s="159"/>
      <c r="W37" s="141"/>
      <c r="X37" s="400">
        <f t="shared" si="5"/>
        <v>0</v>
      </c>
    </row>
    <row r="38" spans="1:24" ht="15" x14ac:dyDescent="0.3">
      <c r="A38" s="8">
        <v>33</v>
      </c>
      <c r="B38" s="16" t="s">
        <v>154</v>
      </c>
      <c r="C38" s="81">
        <f t="shared" ref="C38:O38" si="6">SUM(C16:C37)</f>
        <v>0</v>
      </c>
      <c r="D38" s="89">
        <f t="shared" si="6"/>
        <v>0</v>
      </c>
      <c r="E38" s="89">
        <f t="shared" si="6"/>
        <v>0</v>
      </c>
      <c r="F38" s="89">
        <f t="shared" si="6"/>
        <v>0</v>
      </c>
      <c r="G38" s="89">
        <f t="shared" si="6"/>
        <v>0</v>
      </c>
      <c r="H38" s="89">
        <f t="shared" si="6"/>
        <v>0</v>
      </c>
      <c r="I38" s="89">
        <f t="shared" si="6"/>
        <v>0</v>
      </c>
      <c r="J38" s="89">
        <f t="shared" si="6"/>
        <v>0</v>
      </c>
      <c r="K38" s="89">
        <f t="shared" si="6"/>
        <v>0</v>
      </c>
      <c r="L38" s="89">
        <f t="shared" si="6"/>
        <v>0</v>
      </c>
      <c r="M38" s="89">
        <f t="shared" si="6"/>
        <v>0</v>
      </c>
      <c r="N38" s="89">
        <f t="shared" si="6"/>
        <v>0</v>
      </c>
      <c r="O38" s="393">
        <f t="shared" si="6"/>
        <v>0</v>
      </c>
      <c r="P38" s="81">
        <f t="shared" ref="P38:X38" si="7">SUM(P16:P37)</f>
        <v>0</v>
      </c>
      <c r="Q38" s="89">
        <f t="shared" si="7"/>
        <v>0</v>
      </c>
      <c r="R38" s="89">
        <f t="shared" si="7"/>
        <v>0</v>
      </c>
      <c r="S38" s="89">
        <f t="shared" si="7"/>
        <v>0</v>
      </c>
      <c r="T38" s="89">
        <f t="shared" si="7"/>
        <v>0</v>
      </c>
      <c r="U38" s="89">
        <f t="shared" si="7"/>
        <v>0</v>
      </c>
      <c r="V38" s="89">
        <f t="shared" si="7"/>
        <v>0</v>
      </c>
      <c r="W38" s="89">
        <f t="shared" si="7"/>
        <v>0</v>
      </c>
      <c r="X38" s="393">
        <f t="shared" si="7"/>
        <v>0</v>
      </c>
    </row>
    <row r="39" spans="1:24" x14ac:dyDescent="0.2">
      <c r="B39" s="416"/>
      <c r="C39" s="416"/>
      <c r="D39" s="416"/>
      <c r="E39" s="416"/>
    </row>
    <row r="40" spans="1:24" ht="15" x14ac:dyDescent="0.3">
      <c r="A40" s="8">
        <v>34</v>
      </c>
      <c r="B40" s="368" t="s">
        <v>155</v>
      </c>
      <c r="C40" s="394">
        <f t="shared" ref="C40:O40" si="8">C13-C38</f>
        <v>0</v>
      </c>
      <c r="D40" s="394">
        <f t="shared" si="8"/>
        <v>0</v>
      </c>
      <c r="E40" s="394">
        <f t="shared" si="8"/>
        <v>0</v>
      </c>
      <c r="F40" s="394">
        <f t="shared" si="8"/>
        <v>0</v>
      </c>
      <c r="G40" s="394">
        <f t="shared" si="8"/>
        <v>0</v>
      </c>
      <c r="H40" s="394">
        <f t="shared" si="8"/>
        <v>0</v>
      </c>
      <c r="I40" s="394">
        <f t="shared" si="8"/>
        <v>0</v>
      </c>
      <c r="J40" s="394">
        <f t="shared" si="8"/>
        <v>0</v>
      </c>
      <c r="K40" s="394">
        <f t="shared" si="8"/>
        <v>0</v>
      </c>
      <c r="L40" s="394">
        <f t="shared" si="8"/>
        <v>0</v>
      </c>
      <c r="M40" s="394">
        <f t="shared" si="8"/>
        <v>0</v>
      </c>
      <c r="N40" s="394">
        <f t="shared" si="8"/>
        <v>0</v>
      </c>
      <c r="O40" s="395">
        <f t="shared" si="8"/>
        <v>0</v>
      </c>
      <c r="P40" s="394">
        <f t="shared" ref="P40:X40" si="9">P13-P38</f>
        <v>0</v>
      </c>
      <c r="Q40" s="394">
        <f t="shared" si="9"/>
        <v>0</v>
      </c>
      <c r="R40" s="394">
        <f t="shared" si="9"/>
        <v>0</v>
      </c>
      <c r="S40" s="394">
        <f t="shared" si="9"/>
        <v>0</v>
      </c>
      <c r="T40" s="394">
        <f t="shared" si="9"/>
        <v>0</v>
      </c>
      <c r="U40" s="394">
        <f t="shared" si="9"/>
        <v>0</v>
      </c>
      <c r="V40" s="394">
        <f t="shared" si="9"/>
        <v>0</v>
      </c>
      <c r="W40" s="394">
        <f t="shared" si="9"/>
        <v>0</v>
      </c>
      <c r="X40" s="395">
        <f t="shared" si="9"/>
        <v>0</v>
      </c>
    </row>
    <row r="41" spans="1:24" x14ac:dyDescent="0.2">
      <c r="A41" s="8">
        <v>35</v>
      </c>
      <c r="B41" s="4" t="s">
        <v>156</v>
      </c>
      <c r="C41" s="144"/>
      <c r="D41" s="145"/>
      <c r="E41" s="145"/>
      <c r="F41" s="145"/>
      <c r="G41" s="145"/>
      <c r="H41" s="145"/>
      <c r="I41" s="145"/>
      <c r="J41" s="145"/>
      <c r="K41" s="145"/>
      <c r="L41" s="145"/>
      <c r="M41" s="145"/>
      <c r="N41" s="146"/>
      <c r="O41" s="401">
        <f>SUM(C41:N41)</f>
        <v>0</v>
      </c>
      <c r="P41" s="144"/>
      <c r="Q41" s="145"/>
      <c r="R41" s="145"/>
      <c r="S41" s="145"/>
      <c r="T41" s="145"/>
      <c r="U41" s="146"/>
      <c r="V41" s="153"/>
      <c r="W41" s="146"/>
      <c r="X41" s="401">
        <f>SUM(P41:W41)</f>
        <v>0</v>
      </c>
    </row>
    <row r="42" spans="1:24" ht="15" x14ac:dyDescent="0.3">
      <c r="A42" s="8">
        <v>36</v>
      </c>
      <c r="B42" s="16" t="s">
        <v>157</v>
      </c>
      <c r="C42" s="147">
        <f>C40-C41</f>
        <v>0</v>
      </c>
      <c r="D42" s="147">
        <f t="shared" ref="D42:N42" si="10">D40-D41</f>
        <v>0</v>
      </c>
      <c r="E42" s="147">
        <f t="shared" si="10"/>
        <v>0</v>
      </c>
      <c r="F42" s="147">
        <f t="shared" si="10"/>
        <v>0</v>
      </c>
      <c r="G42" s="147">
        <f t="shared" si="10"/>
        <v>0</v>
      </c>
      <c r="H42" s="147">
        <f t="shared" si="10"/>
        <v>0</v>
      </c>
      <c r="I42" s="147">
        <f t="shared" si="10"/>
        <v>0</v>
      </c>
      <c r="J42" s="147">
        <f t="shared" si="10"/>
        <v>0</v>
      </c>
      <c r="K42" s="147">
        <f t="shared" si="10"/>
        <v>0</v>
      </c>
      <c r="L42" s="147">
        <f t="shared" si="10"/>
        <v>0</v>
      </c>
      <c r="M42" s="147">
        <f t="shared" si="10"/>
        <v>0</v>
      </c>
      <c r="N42" s="147">
        <f t="shared" si="10"/>
        <v>0</v>
      </c>
      <c r="O42" s="395">
        <f>O40-O41</f>
        <v>0</v>
      </c>
      <c r="P42" s="147">
        <f>P40-P41</f>
        <v>0</v>
      </c>
      <c r="Q42" s="147">
        <f t="shared" ref="Q42:X42" si="11">Q40-Q41</f>
        <v>0</v>
      </c>
      <c r="R42" s="147">
        <f t="shared" si="11"/>
        <v>0</v>
      </c>
      <c r="S42" s="147">
        <f t="shared" si="11"/>
        <v>0</v>
      </c>
      <c r="T42" s="147">
        <f t="shared" si="11"/>
        <v>0</v>
      </c>
      <c r="U42" s="147">
        <f t="shared" si="11"/>
        <v>0</v>
      </c>
      <c r="V42" s="147">
        <f t="shared" si="11"/>
        <v>0</v>
      </c>
      <c r="W42" s="147">
        <f t="shared" si="11"/>
        <v>0</v>
      </c>
      <c r="X42" s="395">
        <f t="shared" si="11"/>
        <v>0</v>
      </c>
    </row>
    <row r="43" spans="1:24" x14ac:dyDescent="0.2">
      <c r="A43" s="8">
        <v>37</v>
      </c>
      <c r="B43" s="49" t="s">
        <v>158</v>
      </c>
      <c r="C43" s="105">
        <v>0</v>
      </c>
      <c r="D43" s="148"/>
      <c r="E43" s="148"/>
      <c r="F43" s="148"/>
      <c r="G43" s="148"/>
      <c r="H43" s="148"/>
      <c r="I43" s="148"/>
      <c r="J43" s="148"/>
      <c r="K43" s="148"/>
      <c r="L43" s="148"/>
      <c r="M43" s="148"/>
      <c r="N43" s="149"/>
      <c r="O43" s="402">
        <f>C43+D43+E43+F43+G43+H43+I43+J43+K43+L43+M43+N43</f>
        <v>0</v>
      </c>
      <c r="P43" s="105"/>
      <c r="Q43" s="148"/>
      <c r="R43" s="148"/>
      <c r="S43" s="148"/>
      <c r="T43" s="148"/>
      <c r="U43" s="149"/>
      <c r="V43" s="154"/>
      <c r="W43" s="149"/>
      <c r="X43" s="402">
        <f>P43+Q43+R43+S43+T43+U43+V43+W43</f>
        <v>0</v>
      </c>
    </row>
    <row r="44" spans="1:24" x14ac:dyDescent="0.2">
      <c r="A44" s="8">
        <v>38</v>
      </c>
      <c r="B44" s="42" t="s">
        <v>159</v>
      </c>
      <c r="C44" s="150"/>
      <c r="D44" s="151"/>
      <c r="E44" s="151"/>
      <c r="F44" s="151"/>
      <c r="G44" s="151"/>
      <c r="H44" s="151"/>
      <c r="I44" s="151"/>
      <c r="J44" s="151"/>
      <c r="K44" s="151"/>
      <c r="L44" s="151"/>
      <c r="M44" s="151"/>
      <c r="N44" s="152"/>
      <c r="O44" s="401">
        <f>SUM(B44:N44)</f>
        <v>0</v>
      </c>
      <c r="P44" s="150"/>
      <c r="Q44" s="151"/>
      <c r="R44" s="151"/>
      <c r="S44" s="151"/>
      <c r="T44" s="151"/>
      <c r="U44" s="152"/>
      <c r="V44" s="155"/>
      <c r="W44" s="152"/>
      <c r="X44" s="401">
        <f>SUM(P44:W44)</f>
        <v>0</v>
      </c>
    </row>
    <row r="45" spans="1:24" ht="15" x14ac:dyDescent="0.3">
      <c r="A45" s="8">
        <v>39</v>
      </c>
      <c r="B45" s="368" t="s">
        <v>160</v>
      </c>
      <c r="C45" s="394">
        <f>C42-C43-C44</f>
        <v>0</v>
      </c>
      <c r="D45" s="394">
        <f t="shared" ref="D45:N45" si="12">D42-D43-D44</f>
        <v>0</v>
      </c>
      <c r="E45" s="394">
        <f t="shared" si="12"/>
        <v>0</v>
      </c>
      <c r="F45" s="394">
        <f t="shared" si="12"/>
        <v>0</v>
      </c>
      <c r="G45" s="394">
        <f t="shared" si="12"/>
        <v>0</v>
      </c>
      <c r="H45" s="394">
        <f t="shared" si="12"/>
        <v>0</v>
      </c>
      <c r="I45" s="394">
        <f t="shared" si="12"/>
        <v>0</v>
      </c>
      <c r="J45" s="394">
        <f t="shared" si="12"/>
        <v>0</v>
      </c>
      <c r="K45" s="394">
        <f t="shared" si="12"/>
        <v>0</v>
      </c>
      <c r="L45" s="394">
        <f t="shared" si="12"/>
        <v>0</v>
      </c>
      <c r="M45" s="394">
        <f t="shared" si="12"/>
        <v>0</v>
      </c>
      <c r="N45" s="394">
        <f t="shared" si="12"/>
        <v>0</v>
      </c>
      <c r="O45" s="395">
        <f>O42-O43-O44</f>
        <v>0</v>
      </c>
      <c r="P45" s="394">
        <f>P42-P43-P44</f>
        <v>0</v>
      </c>
      <c r="Q45" s="394">
        <f t="shared" ref="Q45:X45" si="13">Q42-Q43-Q44</f>
        <v>0</v>
      </c>
      <c r="R45" s="394">
        <f t="shared" si="13"/>
        <v>0</v>
      </c>
      <c r="S45" s="394">
        <f t="shared" si="13"/>
        <v>0</v>
      </c>
      <c r="T45" s="394">
        <f t="shared" si="13"/>
        <v>0</v>
      </c>
      <c r="U45" s="394">
        <f t="shared" si="13"/>
        <v>0</v>
      </c>
      <c r="V45" s="394">
        <f t="shared" si="13"/>
        <v>0</v>
      </c>
      <c r="W45" s="394">
        <f t="shared" si="13"/>
        <v>0</v>
      </c>
      <c r="X45" s="395">
        <f t="shared" si="13"/>
        <v>0</v>
      </c>
    </row>
    <row r="46" spans="1:24" x14ac:dyDescent="0.2">
      <c r="B46" s="429" t="s">
        <v>161</v>
      </c>
      <c r="C46" s="429"/>
      <c r="D46" s="429"/>
      <c r="E46" s="429"/>
      <c r="F46" s="429"/>
      <c r="O46" s="9"/>
    </row>
    <row r="47" spans="1:24" x14ac:dyDescent="0.2">
      <c r="B47" s="174"/>
      <c r="C47" s="174"/>
      <c r="D47" s="174"/>
      <c r="E47" s="174"/>
      <c r="F47" s="174"/>
      <c r="O47" s="9"/>
    </row>
    <row r="48" spans="1:24" x14ac:dyDescent="0.2">
      <c r="B48" s="4" t="s">
        <v>67</v>
      </c>
    </row>
    <row r="49" spans="2:15" x14ac:dyDescent="0.2">
      <c r="B49" s="4" t="s">
        <v>68</v>
      </c>
      <c r="O49" s="9" t="s">
        <v>69</v>
      </c>
    </row>
  </sheetData>
  <sheetProtection selectLockedCells="1"/>
  <mergeCells count="5">
    <mergeCell ref="P1:X1"/>
    <mergeCell ref="B39:E39"/>
    <mergeCell ref="B15:E15"/>
    <mergeCell ref="B46:F46"/>
    <mergeCell ref="C1:O1"/>
  </mergeCells>
  <phoneticPr fontId="2" type="noConversion"/>
  <pageMargins left="0.70866141732283472" right="0.70866141732283472" top="0.74803149606299213" bottom="0.74803149606299213" header="0.31496062992125984" footer="0.31496062992125984"/>
  <pageSetup paperSize="9" scale="75" orientation="landscape" r:id="rId1"/>
  <headerFooter alignWithMargins="0">
    <oddHeader>&amp;R&amp;"Arial Black,Standard"&amp;14 3. UMSATZ- UND ERTRAGSVORSCHAU NACH MONATEN &amp;"Arial,Standard"(Rentabilitätsvorschau)</oddHeader>
    <oddFooter>&amp;L&amp;8(c) IHK Halle-Dessau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X437"/>
  <sheetViews>
    <sheetView showGridLines="0" showOutlineSymbols="0" zoomScale="115" zoomScaleNormal="115" workbookViewId="0">
      <selection activeCell="H3" sqref="H3"/>
    </sheetView>
  </sheetViews>
  <sheetFormatPr baseColWidth="10" defaultColWidth="11" defaultRowHeight="14.25" x14ac:dyDescent="0.2"/>
  <cols>
    <col min="1" max="1" width="2.5" style="266" customWidth="1"/>
    <col min="2" max="2" width="39.625" style="266" customWidth="1"/>
    <col min="3" max="3" width="12.25" style="266" bestFit="1" customWidth="1"/>
    <col min="4" max="4" width="13.125" style="266" bestFit="1" customWidth="1"/>
    <col min="5" max="6" width="11.25" style="266" bestFit="1" customWidth="1"/>
    <col min="50" max="256" width="11" style="266"/>
    <col min="257" max="257" width="2.5" style="266" customWidth="1"/>
    <col min="258" max="259" width="39.625" style="266" customWidth="1"/>
    <col min="260" max="260" width="12.375" style="266" bestFit="1" customWidth="1"/>
    <col min="261" max="261" width="22.75" style="266" customWidth="1"/>
    <col min="262" max="262" width="27" style="266" customWidth="1"/>
    <col min="263" max="512" width="11" style="266"/>
    <col min="513" max="513" width="2.5" style="266" customWidth="1"/>
    <col min="514" max="515" width="39.625" style="266" customWidth="1"/>
    <col min="516" max="516" width="12.375" style="266" bestFit="1" customWidth="1"/>
    <col min="517" max="517" width="22.75" style="266" customWidth="1"/>
    <col min="518" max="518" width="27" style="266" customWidth="1"/>
    <col min="519" max="768" width="11" style="266"/>
    <col min="769" max="769" width="2.5" style="266" customWidth="1"/>
    <col min="770" max="771" width="39.625" style="266" customWidth="1"/>
    <col min="772" max="772" width="12.375" style="266" bestFit="1" customWidth="1"/>
    <col min="773" max="773" width="22.75" style="266" customWidth="1"/>
    <col min="774" max="774" width="27" style="266" customWidth="1"/>
    <col min="775" max="1024" width="11" style="266"/>
    <col min="1025" max="1025" width="2.5" style="266" customWidth="1"/>
    <col min="1026" max="1027" width="39.625" style="266" customWidth="1"/>
    <col min="1028" max="1028" width="12.375" style="266" bestFit="1" customWidth="1"/>
    <col min="1029" max="1029" width="22.75" style="266" customWidth="1"/>
    <col min="1030" max="1030" width="27" style="266" customWidth="1"/>
    <col min="1031" max="1280" width="11" style="266"/>
    <col min="1281" max="1281" width="2.5" style="266" customWidth="1"/>
    <col min="1282" max="1283" width="39.625" style="266" customWidth="1"/>
    <col min="1284" max="1284" width="12.375" style="266" bestFit="1" customWidth="1"/>
    <col min="1285" max="1285" width="22.75" style="266" customWidth="1"/>
    <col min="1286" max="1286" width="27" style="266" customWidth="1"/>
    <col min="1287" max="1536" width="11" style="266"/>
    <col min="1537" max="1537" width="2.5" style="266" customWidth="1"/>
    <col min="1538" max="1539" width="39.625" style="266" customWidth="1"/>
    <col min="1540" max="1540" width="12.375" style="266" bestFit="1" customWidth="1"/>
    <col min="1541" max="1541" width="22.75" style="266" customWidth="1"/>
    <col min="1542" max="1542" width="27" style="266" customWidth="1"/>
    <col min="1543" max="1792" width="11" style="266"/>
    <col min="1793" max="1793" width="2.5" style="266" customWidth="1"/>
    <col min="1794" max="1795" width="39.625" style="266" customWidth="1"/>
    <col min="1796" max="1796" width="12.375" style="266" bestFit="1" customWidth="1"/>
    <col min="1797" max="1797" width="22.75" style="266" customWidth="1"/>
    <col min="1798" max="1798" width="27" style="266" customWidth="1"/>
    <col min="1799" max="2048" width="11" style="266"/>
    <col min="2049" max="2049" width="2.5" style="266" customWidth="1"/>
    <col min="2050" max="2051" width="39.625" style="266" customWidth="1"/>
    <col min="2052" max="2052" width="12.375" style="266" bestFit="1" customWidth="1"/>
    <col min="2053" max="2053" width="22.75" style="266" customWidth="1"/>
    <col min="2054" max="2054" width="27" style="266" customWidth="1"/>
    <col min="2055" max="2304" width="11" style="266"/>
    <col min="2305" max="2305" width="2.5" style="266" customWidth="1"/>
    <col min="2306" max="2307" width="39.625" style="266" customWidth="1"/>
    <col min="2308" max="2308" width="12.375" style="266" bestFit="1" customWidth="1"/>
    <col min="2309" max="2309" width="22.75" style="266" customWidth="1"/>
    <col min="2310" max="2310" width="27" style="266" customWidth="1"/>
    <col min="2311" max="2560" width="11" style="266"/>
    <col min="2561" max="2561" width="2.5" style="266" customWidth="1"/>
    <col min="2562" max="2563" width="39.625" style="266" customWidth="1"/>
    <col min="2564" max="2564" width="12.375" style="266" bestFit="1" customWidth="1"/>
    <col min="2565" max="2565" width="22.75" style="266" customWidth="1"/>
    <col min="2566" max="2566" width="27" style="266" customWidth="1"/>
    <col min="2567" max="2816" width="11" style="266"/>
    <col min="2817" max="2817" width="2.5" style="266" customWidth="1"/>
    <col min="2818" max="2819" width="39.625" style="266" customWidth="1"/>
    <col min="2820" max="2820" width="12.375" style="266" bestFit="1" customWidth="1"/>
    <col min="2821" max="2821" width="22.75" style="266" customWidth="1"/>
    <col min="2822" max="2822" width="27" style="266" customWidth="1"/>
    <col min="2823" max="3072" width="11" style="266"/>
    <col min="3073" max="3073" width="2.5" style="266" customWidth="1"/>
    <col min="3074" max="3075" width="39.625" style="266" customWidth="1"/>
    <col min="3076" max="3076" width="12.375" style="266" bestFit="1" customWidth="1"/>
    <col min="3077" max="3077" width="22.75" style="266" customWidth="1"/>
    <col min="3078" max="3078" width="27" style="266" customWidth="1"/>
    <col min="3079" max="3328" width="11" style="266"/>
    <col min="3329" max="3329" width="2.5" style="266" customWidth="1"/>
    <col min="3330" max="3331" width="39.625" style="266" customWidth="1"/>
    <col min="3332" max="3332" width="12.375" style="266" bestFit="1" customWidth="1"/>
    <col min="3333" max="3333" width="22.75" style="266" customWidth="1"/>
    <col min="3334" max="3334" width="27" style="266" customWidth="1"/>
    <col min="3335" max="3584" width="11" style="266"/>
    <col min="3585" max="3585" width="2.5" style="266" customWidth="1"/>
    <col min="3586" max="3587" width="39.625" style="266" customWidth="1"/>
    <col min="3588" max="3588" width="12.375" style="266" bestFit="1" customWidth="1"/>
    <col min="3589" max="3589" width="22.75" style="266" customWidth="1"/>
    <col min="3590" max="3590" width="27" style="266" customWidth="1"/>
    <col min="3591" max="3840" width="11" style="266"/>
    <col min="3841" max="3841" width="2.5" style="266" customWidth="1"/>
    <col min="3842" max="3843" width="39.625" style="266" customWidth="1"/>
    <col min="3844" max="3844" width="12.375" style="266" bestFit="1" customWidth="1"/>
    <col min="3845" max="3845" width="22.75" style="266" customWidth="1"/>
    <col min="3846" max="3846" width="27" style="266" customWidth="1"/>
    <col min="3847" max="4096" width="11" style="266"/>
    <col min="4097" max="4097" width="2.5" style="266" customWidth="1"/>
    <col min="4098" max="4099" width="39.625" style="266" customWidth="1"/>
    <col min="4100" max="4100" width="12.375" style="266" bestFit="1" customWidth="1"/>
    <col min="4101" max="4101" width="22.75" style="266" customWidth="1"/>
    <col min="4102" max="4102" width="27" style="266" customWidth="1"/>
    <col min="4103" max="4352" width="11" style="266"/>
    <col min="4353" max="4353" width="2.5" style="266" customWidth="1"/>
    <col min="4354" max="4355" width="39.625" style="266" customWidth="1"/>
    <col min="4356" max="4356" width="12.375" style="266" bestFit="1" customWidth="1"/>
    <col min="4357" max="4357" width="22.75" style="266" customWidth="1"/>
    <col min="4358" max="4358" width="27" style="266" customWidth="1"/>
    <col min="4359" max="4608" width="11" style="266"/>
    <col min="4609" max="4609" width="2.5" style="266" customWidth="1"/>
    <col min="4610" max="4611" width="39.625" style="266" customWidth="1"/>
    <col min="4612" max="4612" width="12.375" style="266" bestFit="1" customWidth="1"/>
    <col min="4613" max="4613" width="22.75" style="266" customWidth="1"/>
    <col min="4614" max="4614" width="27" style="266" customWidth="1"/>
    <col min="4615" max="4864" width="11" style="266"/>
    <col min="4865" max="4865" width="2.5" style="266" customWidth="1"/>
    <col min="4866" max="4867" width="39.625" style="266" customWidth="1"/>
    <col min="4868" max="4868" width="12.375" style="266" bestFit="1" customWidth="1"/>
    <col min="4869" max="4869" width="22.75" style="266" customWidth="1"/>
    <col min="4870" max="4870" width="27" style="266" customWidth="1"/>
    <col min="4871" max="5120" width="11" style="266"/>
    <col min="5121" max="5121" width="2.5" style="266" customWidth="1"/>
    <col min="5122" max="5123" width="39.625" style="266" customWidth="1"/>
    <col min="5124" max="5124" width="12.375" style="266" bestFit="1" customWidth="1"/>
    <col min="5125" max="5125" width="22.75" style="266" customWidth="1"/>
    <col min="5126" max="5126" width="27" style="266" customWidth="1"/>
    <col min="5127" max="5376" width="11" style="266"/>
    <col min="5377" max="5377" width="2.5" style="266" customWidth="1"/>
    <col min="5378" max="5379" width="39.625" style="266" customWidth="1"/>
    <col min="5380" max="5380" width="12.375" style="266" bestFit="1" customWidth="1"/>
    <col min="5381" max="5381" width="22.75" style="266" customWidth="1"/>
    <col min="5382" max="5382" width="27" style="266" customWidth="1"/>
    <col min="5383" max="5632" width="11" style="266"/>
    <col min="5633" max="5633" width="2.5" style="266" customWidth="1"/>
    <col min="5634" max="5635" width="39.625" style="266" customWidth="1"/>
    <col min="5636" max="5636" width="12.375" style="266" bestFit="1" customWidth="1"/>
    <col min="5637" max="5637" width="22.75" style="266" customWidth="1"/>
    <col min="5638" max="5638" width="27" style="266" customWidth="1"/>
    <col min="5639" max="5888" width="11" style="266"/>
    <col min="5889" max="5889" width="2.5" style="266" customWidth="1"/>
    <col min="5890" max="5891" width="39.625" style="266" customWidth="1"/>
    <col min="5892" max="5892" width="12.375" style="266" bestFit="1" customWidth="1"/>
    <col min="5893" max="5893" width="22.75" style="266" customWidth="1"/>
    <col min="5894" max="5894" width="27" style="266" customWidth="1"/>
    <col min="5895" max="6144" width="11" style="266"/>
    <col min="6145" max="6145" width="2.5" style="266" customWidth="1"/>
    <col min="6146" max="6147" width="39.625" style="266" customWidth="1"/>
    <col min="6148" max="6148" width="12.375" style="266" bestFit="1" customWidth="1"/>
    <col min="6149" max="6149" width="22.75" style="266" customWidth="1"/>
    <col min="6150" max="6150" width="27" style="266" customWidth="1"/>
    <col min="6151" max="6400" width="11" style="266"/>
    <col min="6401" max="6401" width="2.5" style="266" customWidth="1"/>
    <col min="6402" max="6403" width="39.625" style="266" customWidth="1"/>
    <col min="6404" max="6404" width="12.375" style="266" bestFit="1" customWidth="1"/>
    <col min="6405" max="6405" width="22.75" style="266" customWidth="1"/>
    <col min="6406" max="6406" width="27" style="266" customWidth="1"/>
    <col min="6407" max="6656" width="11" style="266"/>
    <col min="6657" max="6657" width="2.5" style="266" customWidth="1"/>
    <col min="6658" max="6659" width="39.625" style="266" customWidth="1"/>
    <col min="6660" max="6660" width="12.375" style="266" bestFit="1" customWidth="1"/>
    <col min="6661" max="6661" width="22.75" style="266" customWidth="1"/>
    <col min="6662" max="6662" width="27" style="266" customWidth="1"/>
    <col min="6663" max="6912" width="11" style="266"/>
    <col min="6913" max="6913" width="2.5" style="266" customWidth="1"/>
    <col min="6914" max="6915" width="39.625" style="266" customWidth="1"/>
    <col min="6916" max="6916" width="12.375" style="266" bestFit="1" customWidth="1"/>
    <col min="6917" max="6917" width="22.75" style="266" customWidth="1"/>
    <col min="6918" max="6918" width="27" style="266" customWidth="1"/>
    <col min="6919" max="7168" width="11" style="266"/>
    <col min="7169" max="7169" width="2.5" style="266" customWidth="1"/>
    <col min="7170" max="7171" width="39.625" style="266" customWidth="1"/>
    <col min="7172" max="7172" width="12.375" style="266" bestFit="1" customWidth="1"/>
    <col min="7173" max="7173" width="22.75" style="266" customWidth="1"/>
    <col min="7174" max="7174" width="27" style="266" customWidth="1"/>
    <col min="7175" max="7424" width="11" style="266"/>
    <col min="7425" max="7425" width="2.5" style="266" customWidth="1"/>
    <col min="7426" max="7427" width="39.625" style="266" customWidth="1"/>
    <col min="7428" max="7428" width="12.375" style="266" bestFit="1" customWidth="1"/>
    <col min="7429" max="7429" width="22.75" style="266" customWidth="1"/>
    <col min="7430" max="7430" width="27" style="266" customWidth="1"/>
    <col min="7431" max="7680" width="11" style="266"/>
    <col min="7681" max="7681" width="2.5" style="266" customWidth="1"/>
    <col min="7682" max="7683" width="39.625" style="266" customWidth="1"/>
    <col min="7684" max="7684" width="12.375" style="266" bestFit="1" customWidth="1"/>
    <col min="7685" max="7685" width="22.75" style="266" customWidth="1"/>
    <col min="7686" max="7686" width="27" style="266" customWidth="1"/>
    <col min="7687" max="7936" width="11" style="266"/>
    <col min="7937" max="7937" width="2.5" style="266" customWidth="1"/>
    <col min="7938" max="7939" width="39.625" style="266" customWidth="1"/>
    <col min="7940" max="7940" width="12.375" style="266" bestFit="1" customWidth="1"/>
    <col min="7941" max="7941" width="22.75" style="266" customWidth="1"/>
    <col min="7942" max="7942" width="27" style="266" customWidth="1"/>
    <col min="7943" max="8192" width="11" style="266"/>
    <col min="8193" max="8193" width="2.5" style="266" customWidth="1"/>
    <col min="8194" max="8195" width="39.625" style="266" customWidth="1"/>
    <col min="8196" max="8196" width="12.375" style="266" bestFit="1" customWidth="1"/>
    <col min="8197" max="8197" width="22.75" style="266" customWidth="1"/>
    <col min="8198" max="8198" width="27" style="266" customWidth="1"/>
    <col min="8199" max="8448" width="11" style="266"/>
    <col min="8449" max="8449" width="2.5" style="266" customWidth="1"/>
    <col min="8450" max="8451" width="39.625" style="266" customWidth="1"/>
    <col min="8452" max="8452" width="12.375" style="266" bestFit="1" customWidth="1"/>
    <col min="8453" max="8453" width="22.75" style="266" customWidth="1"/>
    <col min="8454" max="8454" width="27" style="266" customWidth="1"/>
    <col min="8455" max="8704" width="11" style="266"/>
    <col min="8705" max="8705" width="2.5" style="266" customWidth="1"/>
    <col min="8706" max="8707" width="39.625" style="266" customWidth="1"/>
    <col min="8708" max="8708" width="12.375" style="266" bestFit="1" customWidth="1"/>
    <col min="8709" max="8709" width="22.75" style="266" customWidth="1"/>
    <col min="8710" max="8710" width="27" style="266" customWidth="1"/>
    <col min="8711" max="8960" width="11" style="266"/>
    <col min="8961" max="8961" width="2.5" style="266" customWidth="1"/>
    <col min="8962" max="8963" width="39.625" style="266" customWidth="1"/>
    <col min="8964" max="8964" width="12.375" style="266" bestFit="1" customWidth="1"/>
    <col min="8965" max="8965" width="22.75" style="266" customWidth="1"/>
    <col min="8966" max="8966" width="27" style="266" customWidth="1"/>
    <col min="8967" max="9216" width="11" style="266"/>
    <col min="9217" max="9217" width="2.5" style="266" customWidth="1"/>
    <col min="9218" max="9219" width="39.625" style="266" customWidth="1"/>
    <col min="9220" max="9220" width="12.375" style="266" bestFit="1" customWidth="1"/>
    <col min="9221" max="9221" width="22.75" style="266" customWidth="1"/>
    <col min="9222" max="9222" width="27" style="266" customWidth="1"/>
    <col min="9223" max="9472" width="11" style="266"/>
    <col min="9473" max="9473" width="2.5" style="266" customWidth="1"/>
    <col min="9474" max="9475" width="39.625" style="266" customWidth="1"/>
    <col min="9476" max="9476" width="12.375" style="266" bestFit="1" customWidth="1"/>
    <col min="9477" max="9477" width="22.75" style="266" customWidth="1"/>
    <col min="9478" max="9478" width="27" style="266" customWidth="1"/>
    <col min="9479" max="9728" width="11" style="266"/>
    <col min="9729" max="9729" width="2.5" style="266" customWidth="1"/>
    <col min="9730" max="9731" width="39.625" style="266" customWidth="1"/>
    <col min="9732" max="9732" width="12.375" style="266" bestFit="1" customWidth="1"/>
    <col min="9733" max="9733" width="22.75" style="266" customWidth="1"/>
    <col min="9734" max="9734" width="27" style="266" customWidth="1"/>
    <col min="9735" max="9984" width="11" style="266"/>
    <col min="9985" max="9985" width="2.5" style="266" customWidth="1"/>
    <col min="9986" max="9987" width="39.625" style="266" customWidth="1"/>
    <col min="9988" max="9988" width="12.375" style="266" bestFit="1" customWidth="1"/>
    <col min="9989" max="9989" width="22.75" style="266" customWidth="1"/>
    <col min="9990" max="9990" width="27" style="266" customWidth="1"/>
    <col min="9991" max="10240" width="11" style="266"/>
    <col min="10241" max="10241" width="2.5" style="266" customWidth="1"/>
    <col min="10242" max="10243" width="39.625" style="266" customWidth="1"/>
    <col min="10244" max="10244" width="12.375" style="266" bestFit="1" customWidth="1"/>
    <col min="10245" max="10245" width="22.75" style="266" customWidth="1"/>
    <col min="10246" max="10246" width="27" style="266" customWidth="1"/>
    <col min="10247" max="10496" width="11" style="266"/>
    <col min="10497" max="10497" width="2.5" style="266" customWidth="1"/>
    <col min="10498" max="10499" width="39.625" style="266" customWidth="1"/>
    <col min="10500" max="10500" width="12.375" style="266" bestFit="1" customWidth="1"/>
    <col min="10501" max="10501" width="22.75" style="266" customWidth="1"/>
    <col min="10502" max="10502" width="27" style="266" customWidth="1"/>
    <col min="10503" max="10752" width="11" style="266"/>
    <col min="10753" max="10753" width="2.5" style="266" customWidth="1"/>
    <col min="10754" max="10755" width="39.625" style="266" customWidth="1"/>
    <col min="10756" max="10756" width="12.375" style="266" bestFit="1" customWidth="1"/>
    <col min="10757" max="10757" width="22.75" style="266" customWidth="1"/>
    <col min="10758" max="10758" width="27" style="266" customWidth="1"/>
    <col min="10759" max="11008" width="11" style="266"/>
    <col min="11009" max="11009" width="2.5" style="266" customWidth="1"/>
    <col min="11010" max="11011" width="39.625" style="266" customWidth="1"/>
    <col min="11012" max="11012" width="12.375" style="266" bestFit="1" customWidth="1"/>
    <col min="11013" max="11013" width="22.75" style="266" customWidth="1"/>
    <col min="11014" max="11014" width="27" style="266" customWidth="1"/>
    <col min="11015" max="11264" width="11" style="266"/>
    <col min="11265" max="11265" width="2.5" style="266" customWidth="1"/>
    <col min="11266" max="11267" width="39.625" style="266" customWidth="1"/>
    <col min="11268" max="11268" width="12.375" style="266" bestFit="1" customWidth="1"/>
    <col min="11269" max="11269" width="22.75" style="266" customWidth="1"/>
    <col min="11270" max="11270" width="27" style="266" customWidth="1"/>
    <col min="11271" max="11520" width="11" style="266"/>
    <col min="11521" max="11521" width="2.5" style="266" customWidth="1"/>
    <col min="11522" max="11523" width="39.625" style="266" customWidth="1"/>
    <col min="11524" max="11524" width="12.375" style="266" bestFit="1" customWidth="1"/>
    <col min="11525" max="11525" width="22.75" style="266" customWidth="1"/>
    <col min="11526" max="11526" width="27" style="266" customWidth="1"/>
    <col min="11527" max="11776" width="11" style="266"/>
    <col min="11777" max="11777" width="2.5" style="266" customWidth="1"/>
    <col min="11778" max="11779" width="39.625" style="266" customWidth="1"/>
    <col min="11780" max="11780" width="12.375" style="266" bestFit="1" customWidth="1"/>
    <col min="11781" max="11781" width="22.75" style="266" customWidth="1"/>
    <col min="11782" max="11782" width="27" style="266" customWidth="1"/>
    <col min="11783" max="12032" width="11" style="266"/>
    <col min="12033" max="12033" width="2.5" style="266" customWidth="1"/>
    <col min="12034" max="12035" width="39.625" style="266" customWidth="1"/>
    <col min="12036" max="12036" width="12.375" style="266" bestFit="1" customWidth="1"/>
    <col min="12037" max="12037" width="22.75" style="266" customWidth="1"/>
    <col min="12038" max="12038" width="27" style="266" customWidth="1"/>
    <col min="12039" max="12288" width="11" style="266"/>
    <col min="12289" max="12289" width="2.5" style="266" customWidth="1"/>
    <col min="12290" max="12291" width="39.625" style="266" customWidth="1"/>
    <col min="12292" max="12292" width="12.375" style="266" bestFit="1" customWidth="1"/>
    <col min="12293" max="12293" width="22.75" style="266" customWidth="1"/>
    <col min="12294" max="12294" width="27" style="266" customWidth="1"/>
    <col min="12295" max="12544" width="11" style="266"/>
    <col min="12545" max="12545" width="2.5" style="266" customWidth="1"/>
    <col min="12546" max="12547" width="39.625" style="266" customWidth="1"/>
    <col min="12548" max="12548" width="12.375" style="266" bestFit="1" customWidth="1"/>
    <col min="12549" max="12549" width="22.75" style="266" customWidth="1"/>
    <col min="12550" max="12550" width="27" style="266" customWidth="1"/>
    <col min="12551" max="12800" width="11" style="266"/>
    <col min="12801" max="12801" width="2.5" style="266" customWidth="1"/>
    <col min="12802" max="12803" width="39.625" style="266" customWidth="1"/>
    <col min="12804" max="12804" width="12.375" style="266" bestFit="1" customWidth="1"/>
    <col min="12805" max="12805" width="22.75" style="266" customWidth="1"/>
    <col min="12806" max="12806" width="27" style="266" customWidth="1"/>
    <col min="12807" max="13056" width="11" style="266"/>
    <col min="13057" max="13057" width="2.5" style="266" customWidth="1"/>
    <col min="13058" max="13059" width="39.625" style="266" customWidth="1"/>
    <col min="13060" max="13060" width="12.375" style="266" bestFit="1" customWidth="1"/>
    <col min="13061" max="13061" width="22.75" style="266" customWidth="1"/>
    <col min="13062" max="13062" width="27" style="266" customWidth="1"/>
    <col min="13063" max="13312" width="11" style="266"/>
    <col min="13313" max="13313" width="2.5" style="266" customWidth="1"/>
    <col min="13314" max="13315" width="39.625" style="266" customWidth="1"/>
    <col min="13316" max="13316" width="12.375" style="266" bestFit="1" customWidth="1"/>
    <col min="13317" max="13317" width="22.75" style="266" customWidth="1"/>
    <col min="13318" max="13318" width="27" style="266" customWidth="1"/>
    <col min="13319" max="13568" width="11" style="266"/>
    <col min="13569" max="13569" width="2.5" style="266" customWidth="1"/>
    <col min="13570" max="13571" width="39.625" style="266" customWidth="1"/>
    <col min="13572" max="13572" width="12.375" style="266" bestFit="1" customWidth="1"/>
    <col min="13573" max="13573" width="22.75" style="266" customWidth="1"/>
    <col min="13574" max="13574" width="27" style="266" customWidth="1"/>
    <col min="13575" max="13824" width="11" style="266"/>
    <col min="13825" max="13825" width="2.5" style="266" customWidth="1"/>
    <col min="13826" max="13827" width="39.625" style="266" customWidth="1"/>
    <col min="13828" max="13828" width="12.375" style="266" bestFit="1" customWidth="1"/>
    <col min="13829" max="13829" width="22.75" style="266" customWidth="1"/>
    <col min="13830" max="13830" width="27" style="266" customWidth="1"/>
    <col min="13831" max="14080" width="11" style="266"/>
    <col min="14081" max="14081" width="2.5" style="266" customWidth="1"/>
    <col min="14082" max="14083" width="39.625" style="266" customWidth="1"/>
    <col min="14084" max="14084" width="12.375" style="266" bestFit="1" customWidth="1"/>
    <col min="14085" max="14085" width="22.75" style="266" customWidth="1"/>
    <col min="14086" max="14086" width="27" style="266" customWidth="1"/>
    <col min="14087" max="14336" width="11" style="266"/>
    <col min="14337" max="14337" width="2.5" style="266" customWidth="1"/>
    <col min="14338" max="14339" width="39.625" style="266" customWidth="1"/>
    <col min="14340" max="14340" width="12.375" style="266" bestFit="1" customWidth="1"/>
    <col min="14341" max="14341" width="22.75" style="266" customWidth="1"/>
    <col min="14342" max="14342" width="27" style="266" customWidth="1"/>
    <col min="14343" max="14592" width="11" style="266"/>
    <col min="14593" max="14593" width="2.5" style="266" customWidth="1"/>
    <col min="14594" max="14595" width="39.625" style="266" customWidth="1"/>
    <col min="14596" max="14596" width="12.375" style="266" bestFit="1" customWidth="1"/>
    <col min="14597" max="14597" width="22.75" style="266" customWidth="1"/>
    <col min="14598" max="14598" width="27" style="266" customWidth="1"/>
    <col min="14599" max="14848" width="11" style="266"/>
    <col min="14849" max="14849" width="2.5" style="266" customWidth="1"/>
    <col min="14850" max="14851" width="39.625" style="266" customWidth="1"/>
    <col min="14852" max="14852" width="12.375" style="266" bestFit="1" customWidth="1"/>
    <col min="14853" max="14853" width="22.75" style="266" customWidth="1"/>
    <col min="14854" max="14854" width="27" style="266" customWidth="1"/>
    <col min="14855" max="15104" width="11" style="266"/>
    <col min="15105" max="15105" width="2.5" style="266" customWidth="1"/>
    <col min="15106" max="15107" width="39.625" style="266" customWidth="1"/>
    <col min="15108" max="15108" width="12.375" style="266" bestFit="1" customWidth="1"/>
    <col min="15109" max="15109" width="22.75" style="266" customWidth="1"/>
    <col min="15110" max="15110" width="27" style="266" customWidth="1"/>
    <col min="15111" max="15360" width="11" style="266"/>
    <col min="15361" max="15361" width="2.5" style="266" customWidth="1"/>
    <col min="15362" max="15363" width="39.625" style="266" customWidth="1"/>
    <col min="15364" max="15364" width="12.375" style="266" bestFit="1" customWidth="1"/>
    <col min="15365" max="15365" width="22.75" style="266" customWidth="1"/>
    <col min="15366" max="15366" width="27" style="266" customWidth="1"/>
    <col min="15367" max="15616" width="11" style="266"/>
    <col min="15617" max="15617" width="2.5" style="266" customWidth="1"/>
    <col min="15618" max="15619" width="39.625" style="266" customWidth="1"/>
    <col min="15620" max="15620" width="12.375" style="266" bestFit="1" customWidth="1"/>
    <col min="15621" max="15621" width="22.75" style="266" customWidth="1"/>
    <col min="15622" max="15622" width="27" style="266" customWidth="1"/>
    <col min="15623" max="15872" width="11" style="266"/>
    <col min="15873" max="15873" width="2.5" style="266" customWidth="1"/>
    <col min="15874" max="15875" width="39.625" style="266" customWidth="1"/>
    <col min="15876" max="15876" width="12.375" style="266" bestFit="1" customWidth="1"/>
    <col min="15877" max="15877" width="22.75" style="266" customWidth="1"/>
    <col min="15878" max="15878" width="27" style="266" customWidth="1"/>
    <col min="15879" max="16128" width="11" style="266"/>
    <col min="16129" max="16129" width="2.5" style="266" customWidth="1"/>
    <col min="16130" max="16131" width="39.625" style="266" customWidth="1"/>
    <col min="16132" max="16132" width="12.375" style="266" bestFit="1" customWidth="1"/>
    <col min="16133" max="16133" width="22.75" style="266" customWidth="1"/>
    <col min="16134" max="16134" width="27" style="266" customWidth="1"/>
    <col min="16135" max="16384" width="11" style="266"/>
  </cols>
  <sheetData>
    <row r="1" spans="1:73" s="267" customFormat="1" ht="38.25" x14ac:dyDescent="0.2">
      <c r="A1"/>
      <c r="B1" s="273">
        <v>2025</v>
      </c>
      <c r="C1" s="274" t="s">
        <v>162</v>
      </c>
      <c r="D1" s="273" t="s">
        <v>163</v>
      </c>
      <c r="E1" s="293" t="s">
        <v>164</v>
      </c>
      <c r="F1" s="294" t="s">
        <v>165</v>
      </c>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row>
    <row r="2" spans="1:73" ht="25.5" x14ac:dyDescent="0.2">
      <c r="A2"/>
      <c r="B2" s="308" t="s">
        <v>166</v>
      </c>
      <c r="C2" s="270">
        <f>'2. Privater Kapitalbedarf'!C41</f>
        <v>0</v>
      </c>
      <c r="D2" s="272">
        <f>1499.99+'2. Privater Kapitalbedarf'!C21+'2. Privater Kapitalbedarf'!C22+'2. Privater Kapitalbedarf'!C23</f>
        <v>1499.99</v>
      </c>
      <c r="E2" s="272">
        <f>1940+'2. Privater Kapitalbedarf'!C21+'2. Privater Kapitalbedarf'!C22+'2. Privater Kapitalbedarf'!C23</f>
        <v>1940</v>
      </c>
      <c r="F2" s="272">
        <f>2230+'2. Privater Kapitalbedarf'!C21+'2. Privater Kapitalbedarf'!C22+'2. Privater Kapitalbedarf'!C23</f>
        <v>2230</v>
      </c>
      <c r="AX2"/>
      <c r="AY2"/>
      <c r="AZ2"/>
      <c r="BA2"/>
      <c r="BB2"/>
      <c r="BC2"/>
      <c r="BD2"/>
      <c r="BE2"/>
      <c r="BF2"/>
      <c r="BG2"/>
      <c r="BH2"/>
      <c r="BI2"/>
      <c r="BJ2"/>
      <c r="BK2"/>
      <c r="BL2"/>
      <c r="BM2"/>
      <c r="BN2"/>
      <c r="BO2"/>
      <c r="BP2"/>
      <c r="BQ2"/>
      <c r="BR2"/>
      <c r="BS2"/>
      <c r="BT2"/>
      <c r="BU2"/>
    </row>
    <row r="3" spans="1:73" ht="38.25" x14ac:dyDescent="0.2">
      <c r="A3" t="s">
        <v>167</v>
      </c>
      <c r="B3" s="276" t="s">
        <v>168</v>
      </c>
      <c r="C3" s="405"/>
      <c r="D3" s="295">
        <v>25</v>
      </c>
      <c r="E3" s="296">
        <v>25</v>
      </c>
      <c r="F3" s="295">
        <v>25</v>
      </c>
      <c r="AX3"/>
      <c r="AY3"/>
      <c r="AZ3"/>
      <c r="BA3"/>
      <c r="BB3"/>
      <c r="BC3"/>
      <c r="BD3"/>
      <c r="BE3"/>
      <c r="BF3"/>
      <c r="BG3"/>
      <c r="BH3"/>
      <c r="BI3"/>
      <c r="BJ3"/>
      <c r="BK3"/>
      <c r="BL3"/>
      <c r="BM3"/>
      <c r="BN3"/>
      <c r="BO3"/>
      <c r="BP3"/>
      <c r="BQ3"/>
      <c r="BR3"/>
      <c r="BS3"/>
      <c r="BT3"/>
      <c r="BU3"/>
    </row>
    <row r="4" spans="1:73" ht="37.5" customHeight="1" x14ac:dyDescent="0.2">
      <c r="A4" t="s">
        <v>167</v>
      </c>
      <c r="B4" s="275" t="s">
        <v>169</v>
      </c>
      <c r="C4" s="406"/>
      <c r="D4" s="292">
        <v>185</v>
      </c>
      <c r="E4" s="292">
        <v>328</v>
      </c>
      <c r="F4" s="292">
        <v>411</v>
      </c>
      <c r="AX4"/>
      <c r="AY4"/>
      <c r="AZ4"/>
      <c r="BA4"/>
      <c r="BB4"/>
      <c r="BC4"/>
      <c r="BD4"/>
      <c r="BE4"/>
      <c r="BF4"/>
      <c r="BG4"/>
      <c r="BH4"/>
      <c r="BI4"/>
      <c r="BJ4"/>
      <c r="BK4"/>
      <c r="BL4"/>
      <c r="BM4"/>
      <c r="BN4"/>
      <c r="BO4"/>
      <c r="BP4"/>
      <c r="BQ4"/>
      <c r="BR4"/>
      <c r="BS4"/>
      <c r="BT4"/>
      <c r="BU4"/>
    </row>
    <row r="5" spans="1:73" s="269" customFormat="1" ht="18.75" x14ac:dyDescent="0.4">
      <c r="A5" s="265"/>
      <c r="B5" s="277" t="s">
        <v>170</v>
      </c>
      <c r="C5" s="278">
        <f>C2+C3+C4</f>
        <v>0</v>
      </c>
      <c r="D5" s="297">
        <f>D2+D3+D4</f>
        <v>1709.99</v>
      </c>
      <c r="E5" s="298">
        <f>E2+E3+E4</f>
        <v>2293</v>
      </c>
      <c r="F5" s="298">
        <f>F2+F3+F4</f>
        <v>2666</v>
      </c>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row>
    <row r="6" spans="1:73" s="269" customFormat="1" ht="18.75" x14ac:dyDescent="0.4">
      <c r="A6" s="265"/>
      <c r="B6" s="277"/>
      <c r="C6" s="306"/>
      <c r="D6" s="306"/>
      <c r="E6" s="306"/>
      <c r="F6" s="306"/>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row>
    <row r="7" spans="1:73" x14ac:dyDescent="0.2">
      <c r="A7"/>
      <c r="B7" s="276"/>
      <c r="C7" s="279"/>
      <c r="D7" s="299"/>
      <c r="E7" s="299"/>
      <c r="F7" s="299"/>
      <c r="AX7"/>
      <c r="AY7"/>
      <c r="AZ7"/>
      <c r="BA7"/>
      <c r="BB7"/>
      <c r="BC7"/>
      <c r="BD7"/>
      <c r="BE7"/>
      <c r="BF7"/>
      <c r="BG7"/>
      <c r="BH7"/>
      <c r="BI7"/>
      <c r="BJ7"/>
      <c r="BK7"/>
      <c r="BL7"/>
      <c r="BM7"/>
      <c r="BN7"/>
      <c r="BO7"/>
      <c r="BP7"/>
      <c r="BQ7"/>
      <c r="BR7"/>
      <c r="BS7"/>
      <c r="BT7"/>
      <c r="BU7"/>
    </row>
    <row r="8" spans="1:73" x14ac:dyDescent="0.2">
      <c r="A8"/>
      <c r="B8" s="276" t="s">
        <v>171</v>
      </c>
      <c r="C8" s="280">
        <f>C5*12</f>
        <v>0</v>
      </c>
      <c r="D8" s="281">
        <f>D5*12</f>
        <v>20519.88</v>
      </c>
      <c r="E8" s="300">
        <f>E5*12</f>
        <v>27516</v>
      </c>
      <c r="F8" s="300">
        <f>F5*12</f>
        <v>31992</v>
      </c>
      <c r="AX8"/>
      <c r="AY8"/>
      <c r="AZ8"/>
      <c r="BA8"/>
      <c r="BB8"/>
      <c r="BC8"/>
      <c r="BD8"/>
      <c r="BE8"/>
      <c r="BF8"/>
      <c r="BG8"/>
      <c r="BH8"/>
      <c r="BI8"/>
      <c r="BJ8"/>
      <c r="BK8"/>
      <c r="BL8"/>
      <c r="BM8"/>
      <c r="BN8"/>
      <c r="BO8"/>
      <c r="BP8"/>
      <c r="BQ8"/>
      <c r="BR8"/>
      <c r="BS8"/>
      <c r="BT8"/>
      <c r="BU8"/>
    </row>
    <row r="9" spans="1:73" x14ac:dyDescent="0.2">
      <c r="A9" t="s">
        <v>167</v>
      </c>
      <c r="B9" s="275" t="s">
        <v>172</v>
      </c>
      <c r="C9" s="307">
        <f>'3. Rentabilitätsvorschau Monate'!X9+'3. Rentabilitätsvorschau Monate'!X10+'3. Rentabilitätsvorschau Monate'!X11+'3. Rentabilitätsvorschau Monate'!X12+'3. Rentabilitätsvorschau Monate'!X38+'3. Rentabilitätsvorschau Monate'!X43+'3. Rentabilitätsvorschau Monate'!X44</f>
        <v>0</v>
      </c>
      <c r="D9" s="272">
        <v>6000</v>
      </c>
      <c r="E9" s="272">
        <v>6000</v>
      </c>
      <c r="F9" s="272">
        <v>6000</v>
      </c>
      <c r="AX9"/>
      <c r="AY9"/>
      <c r="AZ9"/>
      <c r="BA9"/>
      <c r="BB9"/>
      <c r="BC9"/>
      <c r="BD9"/>
      <c r="BE9"/>
      <c r="BF9"/>
      <c r="BG9"/>
      <c r="BH9"/>
      <c r="BI9"/>
      <c r="BJ9"/>
      <c r="BK9"/>
      <c r="BL9"/>
      <c r="BM9"/>
      <c r="BN9"/>
      <c r="BO9"/>
      <c r="BP9"/>
      <c r="BQ9"/>
      <c r="BR9"/>
      <c r="BS9"/>
      <c r="BT9"/>
      <c r="BU9"/>
    </row>
    <row r="10" spans="1:73" s="269" customFormat="1" ht="18.75" x14ac:dyDescent="0.4">
      <c r="A10" s="265"/>
      <c r="B10" s="277" t="s">
        <v>173</v>
      </c>
      <c r="C10" s="282">
        <f>C8+C9</f>
        <v>0</v>
      </c>
      <c r="D10" s="297">
        <f>D8+D9</f>
        <v>26519.88</v>
      </c>
      <c r="E10" s="298">
        <f t="shared" ref="E10:F10" si="0">E8+E9</f>
        <v>33516</v>
      </c>
      <c r="F10" s="298">
        <f t="shared" si="0"/>
        <v>37992</v>
      </c>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row>
    <row r="11" spans="1:73" s="269" customFormat="1" ht="18.75" x14ac:dyDescent="0.4">
      <c r="A11" s="265"/>
      <c r="B11" s="277"/>
      <c r="C11" s="305"/>
      <c r="D11" s="306"/>
      <c r="E11" s="306"/>
      <c r="F11" s="306"/>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c r="BJ11" s="265"/>
      <c r="BK11" s="265"/>
      <c r="BL11" s="265"/>
      <c r="BM11" s="265"/>
      <c r="BN11" s="265"/>
      <c r="BO11" s="265"/>
      <c r="BP11" s="265"/>
      <c r="BQ11" s="265"/>
      <c r="BR11" s="265"/>
      <c r="BS11" s="265"/>
      <c r="BT11" s="265"/>
      <c r="BU11" s="265"/>
    </row>
    <row r="12" spans="1:73" ht="24" x14ac:dyDescent="0.2">
      <c r="A12" t="s">
        <v>174</v>
      </c>
      <c r="B12" s="276" t="s">
        <v>175</v>
      </c>
      <c r="C12" s="283">
        <v>1210</v>
      </c>
      <c r="D12" s="283">
        <v>1210</v>
      </c>
      <c r="E12" s="283">
        <v>1210</v>
      </c>
      <c r="F12" s="283">
        <v>1210</v>
      </c>
      <c r="AX12"/>
      <c r="AY12"/>
      <c r="AZ12"/>
      <c r="BA12"/>
      <c r="BB12"/>
      <c r="BC12"/>
      <c r="BD12"/>
      <c r="BE12"/>
      <c r="BF12"/>
      <c r="BG12"/>
      <c r="BH12"/>
      <c r="BI12"/>
      <c r="BJ12"/>
      <c r="BK12"/>
      <c r="BL12"/>
      <c r="BM12"/>
      <c r="BN12"/>
      <c r="BO12"/>
      <c r="BP12"/>
      <c r="BQ12"/>
      <c r="BR12"/>
      <c r="BS12"/>
      <c r="BT12"/>
      <c r="BU12"/>
    </row>
    <row r="13" spans="1:73" x14ac:dyDescent="0.2">
      <c r="A13"/>
      <c r="B13" s="275" t="s">
        <v>176</v>
      </c>
      <c r="C13" s="284">
        <f>C10/C12</f>
        <v>0</v>
      </c>
      <c r="D13" s="301">
        <f>D10/D12</f>
        <v>21.917256198347108</v>
      </c>
      <c r="E13" s="302">
        <f t="shared" ref="E13:F13" si="1">E10/E12</f>
        <v>27.699173553719007</v>
      </c>
      <c r="F13" s="302">
        <f t="shared" si="1"/>
        <v>31.398347107438017</v>
      </c>
      <c r="AX13"/>
      <c r="AY13"/>
      <c r="AZ13"/>
      <c r="BA13"/>
      <c r="BB13"/>
      <c r="BC13"/>
      <c r="BD13"/>
      <c r="BE13"/>
      <c r="BF13"/>
      <c r="BG13"/>
      <c r="BH13"/>
      <c r="BI13"/>
      <c r="BJ13"/>
      <c r="BK13"/>
      <c r="BL13"/>
      <c r="BM13"/>
      <c r="BN13"/>
      <c r="BO13"/>
      <c r="BP13"/>
      <c r="BQ13"/>
      <c r="BR13"/>
      <c r="BS13"/>
      <c r="BT13"/>
      <c r="BU13"/>
    </row>
    <row r="14" spans="1:73" x14ac:dyDescent="0.2">
      <c r="A14" t="s">
        <v>167</v>
      </c>
      <c r="B14" s="275" t="s">
        <v>177</v>
      </c>
      <c r="C14" s="284">
        <f>C13*0.15</f>
        <v>0</v>
      </c>
      <c r="D14" s="301">
        <f>D13*0.15</f>
        <v>3.2875884297520659</v>
      </c>
      <c r="E14" s="302">
        <f t="shared" ref="E14:F14" si="2">E13*0.15</f>
        <v>4.1548760330578505</v>
      </c>
      <c r="F14" s="302">
        <f t="shared" si="2"/>
        <v>4.7097520661157022</v>
      </c>
      <c r="AX14"/>
      <c r="AY14"/>
      <c r="AZ14"/>
      <c r="BA14"/>
      <c r="BB14"/>
      <c r="BC14"/>
      <c r="BD14"/>
      <c r="BE14"/>
      <c r="BF14"/>
      <c r="BG14"/>
      <c r="BH14"/>
      <c r="BI14"/>
      <c r="BJ14"/>
      <c r="BK14"/>
      <c r="BL14"/>
      <c r="BM14"/>
      <c r="BN14"/>
      <c r="BO14"/>
      <c r="BP14"/>
      <c r="BQ14"/>
      <c r="BR14"/>
      <c r="BS14"/>
      <c r="BT14"/>
      <c r="BU14"/>
    </row>
    <row r="15" spans="1:73" s="268" customFormat="1" ht="15.75" x14ac:dyDescent="0.3">
      <c r="A15"/>
      <c r="B15" s="277" t="s">
        <v>178</v>
      </c>
      <c r="C15" s="285">
        <f>C13+C14</f>
        <v>0</v>
      </c>
      <c r="D15" s="297">
        <f>D13+D14</f>
        <v>25.204844628099174</v>
      </c>
      <c r="E15" s="298">
        <f t="shared" ref="E15:F15" si="3">E13+E14</f>
        <v>31.854049586776856</v>
      </c>
      <c r="F15" s="298">
        <f t="shared" si="3"/>
        <v>36.108099173553718</v>
      </c>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row>
    <row r="16" spans="1:73" x14ac:dyDescent="0.2">
      <c r="A16" t="s">
        <v>167</v>
      </c>
      <c r="B16" s="275" t="s">
        <v>179</v>
      </c>
      <c r="C16" s="284">
        <f>C15*0.19</f>
        <v>0</v>
      </c>
      <c r="D16" s="301">
        <f>D15*0.19</f>
        <v>4.7889204793388434</v>
      </c>
      <c r="E16" s="302">
        <f t="shared" ref="E16:F16" si="4">E15*0.19</f>
        <v>6.0522694214876029</v>
      </c>
      <c r="F16" s="302">
        <f t="shared" si="4"/>
        <v>6.8605388429752061</v>
      </c>
      <c r="AX16"/>
      <c r="AY16"/>
      <c r="AZ16"/>
      <c r="BA16"/>
      <c r="BB16"/>
      <c r="BC16"/>
      <c r="BD16"/>
      <c r="BE16"/>
      <c r="BF16"/>
      <c r="BG16"/>
      <c r="BH16"/>
      <c r="BI16"/>
      <c r="BJ16"/>
      <c r="BK16"/>
      <c r="BL16"/>
      <c r="BM16"/>
      <c r="BN16"/>
      <c r="BO16"/>
      <c r="BP16"/>
      <c r="BQ16"/>
      <c r="BR16"/>
      <c r="BS16"/>
      <c r="BT16"/>
      <c r="BU16"/>
    </row>
    <row r="17" spans="1:102" s="269" customFormat="1" ht="18.75" x14ac:dyDescent="0.4">
      <c r="A17" s="265"/>
      <c r="B17" s="277" t="s">
        <v>180</v>
      </c>
      <c r="C17" s="285">
        <f>C15+C16</f>
        <v>0</v>
      </c>
      <c r="D17" s="297">
        <f>D15+D16</f>
        <v>29.993765107438016</v>
      </c>
      <c r="E17" s="298">
        <f t="shared" ref="E17:F17" si="5">E15+E16</f>
        <v>37.906319008264461</v>
      </c>
      <c r="F17" s="298">
        <f t="shared" si="5"/>
        <v>42.968638016528928</v>
      </c>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c r="BJ17" s="265"/>
      <c r="BK17" s="265"/>
      <c r="BL17" s="265"/>
      <c r="BM17" s="265"/>
      <c r="BN17" s="265"/>
      <c r="BO17" s="265"/>
      <c r="BP17" s="265"/>
      <c r="BQ17" s="265"/>
      <c r="BR17" s="265"/>
      <c r="BS17" s="265"/>
      <c r="BT17" s="265"/>
      <c r="BU17" s="265"/>
    </row>
    <row r="18" spans="1:102" s="269" customFormat="1" ht="18.75" x14ac:dyDescent="0.4">
      <c r="A18" s="265"/>
      <c r="B18" s="277"/>
      <c r="C18" s="287"/>
      <c r="D18" s="306"/>
      <c r="E18" s="306"/>
      <c r="F18" s="306"/>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c r="BJ18" s="265"/>
      <c r="BK18" s="265"/>
      <c r="BL18" s="265"/>
      <c r="BM18" s="265"/>
      <c r="BN18" s="265"/>
      <c r="BO18" s="265"/>
      <c r="BP18" s="265"/>
      <c r="BQ18" s="265"/>
      <c r="BR18" s="265"/>
      <c r="BS18" s="265"/>
      <c r="BT18" s="265"/>
      <c r="BU18" s="265"/>
    </row>
    <row r="19" spans="1:102" ht="14.25" customHeight="1" x14ac:dyDescent="0.2">
      <c r="A19"/>
      <c r="B19" s="276" t="s">
        <v>181</v>
      </c>
      <c r="C19" s="286"/>
      <c r="D19" s="299"/>
      <c r="E19" s="299"/>
      <c r="F19" s="299"/>
      <c r="AX19"/>
      <c r="AY19"/>
      <c r="AZ19"/>
      <c r="BA19"/>
      <c r="BB19"/>
      <c r="BC19"/>
      <c r="BD19"/>
      <c r="BE19"/>
      <c r="BF19"/>
      <c r="BG19"/>
      <c r="BH19"/>
      <c r="BI19"/>
      <c r="BJ19"/>
      <c r="BK19"/>
      <c r="BL19"/>
      <c r="BM19"/>
      <c r="BN19"/>
      <c r="BO19"/>
      <c r="BP19"/>
      <c r="BQ19"/>
      <c r="BR19"/>
      <c r="BS19"/>
      <c r="BT19"/>
      <c r="BU19"/>
    </row>
    <row r="20" spans="1:102" s="269" customFormat="1" ht="18.75" x14ac:dyDescent="0.4">
      <c r="A20" s="265"/>
      <c r="B20" s="277" t="s">
        <v>182</v>
      </c>
      <c r="C20" s="287"/>
      <c r="D20" s="288"/>
      <c r="E20" s="288"/>
      <c r="F20" s="288"/>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row>
    <row r="21" spans="1:102" x14ac:dyDescent="0.2">
      <c r="A21"/>
      <c r="B21" s="289" t="s">
        <v>183</v>
      </c>
      <c r="C21" s="290">
        <f>C17*6</f>
        <v>0</v>
      </c>
      <c r="D21" s="281">
        <f>D17*6</f>
        <v>179.96259064462811</v>
      </c>
      <c r="E21" s="300">
        <f t="shared" ref="E21:F21" si="6">E17*6</f>
        <v>227.43791404958677</v>
      </c>
      <c r="F21" s="300">
        <f t="shared" si="6"/>
        <v>257.81182809917357</v>
      </c>
      <c r="AX21"/>
      <c r="AY21"/>
      <c r="AZ21"/>
      <c r="BA21"/>
      <c r="BB21"/>
      <c r="BC21"/>
      <c r="BD21"/>
      <c r="BE21"/>
      <c r="BF21"/>
      <c r="BG21"/>
      <c r="BH21"/>
      <c r="BI21"/>
      <c r="BJ21"/>
      <c r="BK21"/>
      <c r="BL21"/>
      <c r="BM21"/>
      <c r="BN21"/>
      <c r="BO21"/>
      <c r="BP21"/>
      <c r="BQ21"/>
      <c r="BR21"/>
      <c r="BS21"/>
      <c r="BT21"/>
      <c r="BU21"/>
    </row>
    <row r="22" spans="1:102" x14ac:dyDescent="0.2">
      <c r="A22"/>
      <c r="B22" s="276" t="s">
        <v>184</v>
      </c>
      <c r="C22" s="284">
        <f>C21*5</f>
        <v>0</v>
      </c>
      <c r="D22" s="301">
        <f>D21*5</f>
        <v>899.81295322314054</v>
      </c>
      <c r="E22" s="302">
        <f t="shared" ref="E22:F22" si="7">E21*5</f>
        <v>1137.1895702479337</v>
      </c>
      <c r="F22" s="302">
        <f t="shared" si="7"/>
        <v>1289.0591404958677</v>
      </c>
      <c r="AX22"/>
      <c r="AY22"/>
      <c r="AZ22"/>
      <c r="BA22"/>
      <c r="BB22"/>
      <c r="BC22"/>
      <c r="BD22"/>
      <c r="BE22"/>
      <c r="BF22"/>
      <c r="BG22"/>
      <c r="BH22"/>
      <c r="BI22"/>
      <c r="BJ22"/>
      <c r="BK22"/>
      <c r="BL22"/>
      <c r="BM22"/>
      <c r="BN22"/>
      <c r="BO22"/>
      <c r="BP22"/>
      <c r="BQ22"/>
      <c r="BR22"/>
      <c r="BS22"/>
      <c r="BT22"/>
      <c r="BU22"/>
    </row>
    <row r="23" spans="1:102" x14ac:dyDescent="0.2">
      <c r="A23"/>
      <c r="B23" s="275" t="s">
        <v>185</v>
      </c>
      <c r="C23" s="284">
        <f>C22*4.33</f>
        <v>0</v>
      </c>
      <c r="D23" s="301">
        <f>D22*4.33</f>
        <v>3896.1900874561984</v>
      </c>
      <c r="E23" s="302">
        <f t="shared" ref="E23:F23" si="8">E22*4.33</f>
        <v>4924.0308391735534</v>
      </c>
      <c r="F23" s="302">
        <f t="shared" si="8"/>
        <v>5581.6260783471071</v>
      </c>
      <c r="AX23"/>
      <c r="AY23"/>
      <c r="AZ23"/>
      <c r="BA23"/>
      <c r="BB23"/>
      <c r="BC23"/>
      <c r="BD23"/>
      <c r="BE23"/>
      <c r="BF23"/>
      <c r="BG23"/>
      <c r="BH23"/>
      <c r="BI23"/>
      <c r="BJ23"/>
      <c r="BK23"/>
      <c r="BL23"/>
      <c r="BM23"/>
      <c r="BN23"/>
      <c r="BO23"/>
      <c r="BP23"/>
      <c r="BQ23"/>
      <c r="BR23"/>
      <c r="BS23"/>
      <c r="BT23"/>
      <c r="BU23"/>
    </row>
    <row r="24" spans="1:102" x14ac:dyDescent="0.2">
      <c r="A24"/>
      <c r="B24" s="276" t="s">
        <v>186</v>
      </c>
      <c r="C24" s="291">
        <f>C22*52</f>
        <v>0</v>
      </c>
      <c r="D24" s="303">
        <f t="shared" ref="D24:F24" si="9">D22*52</f>
        <v>46790.273567603304</v>
      </c>
      <c r="E24" s="304">
        <f t="shared" si="9"/>
        <v>59133.857652892555</v>
      </c>
      <c r="F24" s="304">
        <f t="shared" si="9"/>
        <v>67031.075305785125</v>
      </c>
      <c r="AX24"/>
      <c r="AY24"/>
      <c r="AZ24"/>
      <c r="BA24"/>
      <c r="BB24"/>
      <c r="BC24"/>
      <c r="BD24"/>
      <c r="BE24"/>
      <c r="BF24"/>
      <c r="BG24"/>
      <c r="BH24"/>
      <c r="BI24"/>
      <c r="BJ24"/>
      <c r="BK24"/>
      <c r="BL24"/>
      <c r="BM24"/>
      <c r="BN24"/>
      <c r="BO24"/>
      <c r="BP24"/>
      <c r="BQ24"/>
      <c r="BR24"/>
      <c r="BS24"/>
      <c r="BT24"/>
      <c r="BU24"/>
    </row>
    <row r="25" spans="1:102" customFormat="1" x14ac:dyDescent="0.2"/>
    <row r="26" spans="1:102" customFormat="1" x14ac:dyDescent="0.2">
      <c r="B26" t="s">
        <v>181</v>
      </c>
    </row>
    <row r="27" spans="1:102" customFormat="1" x14ac:dyDescent="0.2"/>
    <row r="28" spans="1:102" customFormat="1" x14ac:dyDescent="0.2">
      <c r="B28" t="s">
        <v>181</v>
      </c>
    </row>
    <row r="29" spans="1:102" x14ac:dyDescent="0.2">
      <c r="A29"/>
      <c r="B29" s="430" t="s">
        <v>187</v>
      </c>
      <c r="C29" s="430"/>
      <c r="D29" s="430"/>
      <c r="E29" s="430"/>
      <c r="F29" s="430"/>
      <c r="AX29"/>
      <c r="AY29"/>
      <c r="AZ29"/>
      <c r="BA29"/>
      <c r="BB29"/>
      <c r="BC29"/>
      <c r="BD29"/>
      <c r="BE29"/>
      <c r="BF29"/>
      <c r="BG29"/>
      <c r="BH29"/>
      <c r="BI29"/>
      <c r="BJ29"/>
      <c r="BK29"/>
      <c r="BL29"/>
      <c r="BM29"/>
      <c r="BN29"/>
      <c r="BO29"/>
      <c r="BP29"/>
      <c r="BQ29"/>
      <c r="BR29"/>
      <c r="BS29"/>
      <c r="BT29"/>
      <c r="BU29"/>
    </row>
    <row r="30" spans="1:102" x14ac:dyDescent="0.2">
      <c r="A30"/>
      <c r="B30" s="271"/>
      <c r="C30" s="271"/>
      <c r="D30" s="271"/>
      <c r="E30" s="271"/>
      <c r="F30" s="271"/>
      <c r="AX30"/>
      <c r="AY30"/>
      <c r="AZ30"/>
      <c r="BA30"/>
      <c r="BB30"/>
      <c r="BC30"/>
      <c r="BD30"/>
      <c r="BE30"/>
      <c r="BF30"/>
      <c r="BG30"/>
      <c r="BH30"/>
      <c r="BI30"/>
      <c r="BJ30"/>
      <c r="BK30"/>
      <c r="BL30"/>
      <c r="BM30"/>
      <c r="BN30"/>
      <c r="BO30"/>
      <c r="BP30"/>
      <c r="BQ30"/>
      <c r="BR30"/>
      <c r="BS30"/>
      <c r="BT30"/>
      <c r="BU30"/>
    </row>
    <row r="31" spans="1:102" customFormat="1" x14ac:dyDescent="0.2"/>
    <row r="32" spans="1:102" x14ac:dyDescent="0.2">
      <c r="A32"/>
      <c r="B32" t="s">
        <v>181</v>
      </c>
      <c r="C32"/>
      <c r="D32"/>
      <c r="E32"/>
      <c r="F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row>
    <row r="33" spans="1:102" x14ac:dyDescent="0.2">
      <c r="A33"/>
      <c r="B33"/>
      <c r="C33"/>
      <c r="D33"/>
      <c r="E33"/>
      <c r="F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row>
    <row r="34" spans="1:102" x14ac:dyDescent="0.2">
      <c r="A34"/>
      <c r="B34" t="s">
        <v>181</v>
      </c>
      <c r="C34"/>
      <c r="D34"/>
      <c r="E34"/>
      <c r="F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row>
    <row r="35" spans="1:102" x14ac:dyDescent="0.2">
      <c r="A35"/>
      <c r="B35"/>
      <c r="C35"/>
      <c r="D35"/>
      <c r="E35"/>
      <c r="F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row>
    <row r="36" spans="1:102" x14ac:dyDescent="0.2">
      <c r="A36"/>
      <c r="B36" t="s">
        <v>181</v>
      </c>
      <c r="C36"/>
      <c r="D36"/>
      <c r="E36"/>
      <c r="F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row>
    <row r="37" spans="1:102" x14ac:dyDescent="0.2">
      <c r="A37"/>
      <c r="B37"/>
      <c r="C37"/>
      <c r="D37"/>
      <c r="E37"/>
      <c r="F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row>
    <row r="38" spans="1:102" x14ac:dyDescent="0.2">
      <c r="A38"/>
      <c r="B38" t="s">
        <v>181</v>
      </c>
      <c r="C38"/>
      <c r="D38"/>
      <c r="E38"/>
      <c r="F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row>
    <row r="39" spans="1:102" x14ac:dyDescent="0.2">
      <c r="A39"/>
      <c r="B39"/>
      <c r="C39"/>
      <c r="D39"/>
      <c r="E39"/>
      <c r="F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row>
    <row r="40" spans="1:102" x14ac:dyDescent="0.2">
      <c r="A40"/>
      <c r="B40" t="s">
        <v>181</v>
      </c>
      <c r="C40"/>
      <c r="D40"/>
      <c r="E40"/>
      <c r="F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row>
    <row r="41" spans="1:102" x14ac:dyDescent="0.2">
      <c r="A41"/>
      <c r="B41"/>
      <c r="C41"/>
      <c r="D41"/>
      <c r="E41"/>
      <c r="F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row>
    <row r="42" spans="1:102" x14ac:dyDescent="0.2">
      <c r="A42"/>
      <c r="B42" t="s">
        <v>181</v>
      </c>
      <c r="C42"/>
      <c r="D42"/>
      <c r="E42"/>
      <c r="F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row>
    <row r="43" spans="1:102" x14ac:dyDescent="0.2">
      <c r="A43"/>
      <c r="B43"/>
      <c r="C43"/>
      <c r="D43"/>
      <c r="E43"/>
      <c r="F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row>
    <row r="44" spans="1:102" x14ac:dyDescent="0.2">
      <c r="A44"/>
      <c r="B44" t="s">
        <v>181</v>
      </c>
      <c r="C44"/>
      <c r="D44"/>
      <c r="E44"/>
      <c r="F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row>
    <row r="45" spans="1:102" x14ac:dyDescent="0.2">
      <c r="A45"/>
      <c r="B45"/>
      <c r="C45"/>
      <c r="D45"/>
      <c r="E45"/>
      <c r="F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row>
    <row r="46" spans="1:102" x14ac:dyDescent="0.2">
      <c r="A46"/>
      <c r="B46" t="s">
        <v>181</v>
      </c>
      <c r="C46"/>
      <c r="D46"/>
      <c r="E46"/>
      <c r="F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row>
    <row r="47" spans="1:102" x14ac:dyDescent="0.2">
      <c r="A47"/>
      <c r="B47"/>
      <c r="C47"/>
      <c r="D47"/>
      <c r="E47"/>
      <c r="F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row>
    <row r="48" spans="1:102" x14ac:dyDescent="0.2">
      <c r="A48"/>
      <c r="B48" t="s">
        <v>181</v>
      </c>
      <c r="C48"/>
      <c r="D48"/>
      <c r="E48"/>
      <c r="F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row>
    <row r="49" spans="1:102" x14ac:dyDescent="0.2">
      <c r="A49"/>
      <c r="B49"/>
      <c r="C49"/>
      <c r="D49"/>
      <c r="E49"/>
      <c r="F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row>
    <row r="50" spans="1:102" x14ac:dyDescent="0.2">
      <c r="A50"/>
      <c r="B50" t="s">
        <v>181</v>
      </c>
      <c r="C50"/>
      <c r="D50"/>
      <c r="E50"/>
      <c r="F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row>
    <row r="51" spans="1:102" x14ac:dyDescent="0.2">
      <c r="A51"/>
      <c r="B51"/>
      <c r="C51"/>
      <c r="D51"/>
      <c r="E51"/>
      <c r="F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row>
    <row r="52" spans="1:102" x14ac:dyDescent="0.2">
      <c r="A52"/>
      <c r="B52" t="s">
        <v>181</v>
      </c>
      <c r="C52"/>
      <c r="D52"/>
      <c r="E52"/>
      <c r="F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row>
    <row r="53" spans="1:102" x14ac:dyDescent="0.2">
      <c r="A53"/>
      <c r="B53"/>
      <c r="C53"/>
      <c r="D53"/>
      <c r="E53"/>
      <c r="F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row>
    <row r="54" spans="1:102" x14ac:dyDescent="0.2">
      <c r="A54"/>
      <c r="B54" t="s">
        <v>181</v>
      </c>
      <c r="C54"/>
      <c r="D54"/>
      <c r="E54"/>
      <c r="F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row>
    <row r="55" spans="1:102" x14ac:dyDescent="0.2">
      <c r="A55"/>
      <c r="B55"/>
      <c r="C55"/>
      <c r="D55"/>
      <c r="E55"/>
      <c r="F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row>
    <row r="56" spans="1:102" x14ac:dyDescent="0.2">
      <c r="A56"/>
      <c r="B56" t="s">
        <v>181</v>
      </c>
      <c r="C56"/>
      <c r="D56"/>
      <c r="E56"/>
      <c r="F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row>
    <row r="57" spans="1:102" x14ac:dyDescent="0.2">
      <c r="A57"/>
      <c r="B57"/>
      <c r="C57"/>
      <c r="D57"/>
      <c r="E57"/>
      <c r="F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row>
    <row r="58" spans="1:102" x14ac:dyDescent="0.2">
      <c r="A58"/>
      <c r="B58" t="s">
        <v>181</v>
      </c>
      <c r="C58"/>
      <c r="D58"/>
      <c r="E58"/>
      <c r="F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row>
    <row r="59" spans="1:102" x14ac:dyDescent="0.2">
      <c r="A59"/>
      <c r="B59"/>
      <c r="C59"/>
      <c r="D59"/>
      <c r="E59"/>
      <c r="F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row>
    <row r="60" spans="1:102" x14ac:dyDescent="0.2">
      <c r="A60"/>
      <c r="B60" t="s">
        <v>181</v>
      </c>
      <c r="C60"/>
      <c r="D60"/>
      <c r="E60"/>
      <c r="F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row>
    <row r="61" spans="1:102" x14ac:dyDescent="0.2">
      <c r="A61"/>
      <c r="B61"/>
      <c r="C61"/>
      <c r="D61"/>
      <c r="E61"/>
      <c r="F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row>
    <row r="62" spans="1:102" x14ac:dyDescent="0.2">
      <c r="A62"/>
      <c r="B62" t="s">
        <v>181</v>
      </c>
      <c r="C62"/>
      <c r="D62"/>
      <c r="E62"/>
      <c r="F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row>
    <row r="63" spans="1:102" x14ac:dyDescent="0.2">
      <c r="A63"/>
      <c r="B63"/>
      <c r="C63"/>
      <c r="D63"/>
      <c r="E63"/>
      <c r="F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row>
    <row r="64" spans="1:102" x14ac:dyDescent="0.2">
      <c r="A64"/>
      <c r="B64" t="s">
        <v>181</v>
      </c>
      <c r="C64"/>
      <c r="D64"/>
      <c r="E64"/>
      <c r="F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row>
    <row r="65" spans="1:102" x14ac:dyDescent="0.2">
      <c r="A65"/>
      <c r="B65"/>
      <c r="C65"/>
      <c r="D65"/>
      <c r="E65"/>
      <c r="F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row>
    <row r="66" spans="1:102" x14ac:dyDescent="0.2">
      <c r="A66"/>
      <c r="B66" t="s">
        <v>181</v>
      </c>
      <c r="C66"/>
      <c r="D66"/>
      <c r="E66"/>
      <c r="F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row>
    <row r="67" spans="1:102" x14ac:dyDescent="0.2">
      <c r="A67"/>
      <c r="B67"/>
      <c r="C67"/>
      <c r="D67"/>
      <c r="E67"/>
      <c r="F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row>
    <row r="68" spans="1:102" x14ac:dyDescent="0.2">
      <c r="A68"/>
      <c r="B68" t="s">
        <v>181</v>
      </c>
      <c r="C68"/>
      <c r="D68"/>
      <c r="E68"/>
      <c r="F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row>
    <row r="69" spans="1:102" x14ac:dyDescent="0.2">
      <c r="A69"/>
      <c r="B69"/>
      <c r="C69"/>
      <c r="D69"/>
      <c r="E69"/>
      <c r="F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row>
    <row r="70" spans="1:102" x14ac:dyDescent="0.2">
      <c r="A70"/>
      <c r="B70" t="s">
        <v>181</v>
      </c>
      <c r="C70"/>
      <c r="D70"/>
      <c r="E70"/>
      <c r="F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row>
    <row r="71" spans="1:102" x14ac:dyDescent="0.2">
      <c r="A71"/>
      <c r="B71"/>
      <c r="C71"/>
      <c r="D71"/>
      <c r="E71"/>
      <c r="F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row>
    <row r="72" spans="1:102" x14ac:dyDescent="0.2">
      <c r="A72"/>
      <c r="B72" t="s">
        <v>181</v>
      </c>
      <c r="C72"/>
      <c r="D72"/>
      <c r="E72"/>
      <c r="F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row>
    <row r="73" spans="1:102" x14ac:dyDescent="0.2">
      <c r="A73"/>
      <c r="B73"/>
      <c r="C73"/>
      <c r="D73"/>
      <c r="E73"/>
      <c r="F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row>
    <row r="74" spans="1:102" x14ac:dyDescent="0.2">
      <c r="A74"/>
      <c r="B74" t="s">
        <v>181</v>
      </c>
      <c r="C74"/>
      <c r="D74"/>
      <c r="E74"/>
      <c r="F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row>
    <row r="75" spans="1:102" x14ac:dyDescent="0.2">
      <c r="A75"/>
      <c r="B75"/>
      <c r="C75"/>
      <c r="D75"/>
      <c r="E75"/>
      <c r="F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row>
    <row r="76" spans="1:102" x14ac:dyDescent="0.2">
      <c r="A76"/>
      <c r="B76" t="s">
        <v>181</v>
      </c>
      <c r="C76"/>
      <c r="D76"/>
      <c r="E76"/>
      <c r="F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row>
    <row r="77" spans="1:102" x14ac:dyDescent="0.2">
      <c r="A77"/>
      <c r="B77"/>
      <c r="C77"/>
      <c r="D77"/>
      <c r="E77"/>
      <c r="F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row>
    <row r="78" spans="1:102" x14ac:dyDescent="0.2">
      <c r="A78"/>
      <c r="B78" t="s">
        <v>181</v>
      </c>
      <c r="C78"/>
      <c r="D78"/>
      <c r="E78"/>
      <c r="F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row>
    <row r="79" spans="1:102" x14ac:dyDescent="0.2">
      <c r="A79"/>
      <c r="B79"/>
      <c r="C79"/>
      <c r="D79"/>
      <c r="E79"/>
      <c r="F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row>
    <row r="80" spans="1:102" x14ac:dyDescent="0.2">
      <c r="A80"/>
      <c r="B80" t="s">
        <v>181</v>
      </c>
      <c r="C80"/>
      <c r="D80"/>
      <c r="E80"/>
      <c r="F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row>
    <row r="81" spans="1:102" x14ac:dyDescent="0.2">
      <c r="A81"/>
      <c r="B81"/>
      <c r="C81"/>
      <c r="D81"/>
      <c r="E81"/>
      <c r="F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row>
    <row r="82" spans="1:102" x14ac:dyDescent="0.2">
      <c r="A82"/>
      <c r="B82" t="s">
        <v>181</v>
      </c>
      <c r="C82"/>
      <c r="D82"/>
      <c r="E82"/>
      <c r="F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row>
    <row r="83" spans="1:102" x14ac:dyDescent="0.2">
      <c r="A83"/>
      <c r="B83"/>
      <c r="C83"/>
      <c r="D83"/>
      <c r="E83"/>
      <c r="F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row>
    <row r="84" spans="1:102" x14ac:dyDescent="0.2">
      <c r="A84"/>
      <c r="B84" t="s">
        <v>181</v>
      </c>
      <c r="C84"/>
      <c r="D84"/>
      <c r="E84"/>
      <c r="F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row>
    <row r="85" spans="1:102" x14ac:dyDescent="0.2">
      <c r="A85"/>
      <c r="B85"/>
      <c r="C85"/>
      <c r="D85"/>
      <c r="E85"/>
      <c r="F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row>
    <row r="86" spans="1:102" x14ac:dyDescent="0.2">
      <c r="A86"/>
      <c r="B86" t="s">
        <v>181</v>
      </c>
      <c r="C86"/>
      <c r="D86"/>
      <c r="E86"/>
      <c r="F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row>
    <row r="87" spans="1:102" x14ac:dyDescent="0.2">
      <c r="A87"/>
      <c r="B87"/>
      <c r="C87"/>
      <c r="D87"/>
      <c r="E87"/>
      <c r="F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row>
    <row r="88" spans="1:102" x14ac:dyDescent="0.2">
      <c r="A88"/>
      <c r="B88" t="s">
        <v>181</v>
      </c>
      <c r="C88"/>
      <c r="D88"/>
      <c r="E88"/>
      <c r="F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row>
    <row r="89" spans="1:102" x14ac:dyDescent="0.2">
      <c r="A89"/>
      <c r="B89"/>
      <c r="C89"/>
      <c r="D89"/>
      <c r="E89"/>
      <c r="F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row>
    <row r="90" spans="1:102" x14ac:dyDescent="0.2">
      <c r="A90"/>
      <c r="B90" t="s">
        <v>181</v>
      </c>
      <c r="C90"/>
      <c r="D90"/>
      <c r="E90"/>
      <c r="F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row>
    <row r="91" spans="1:102" x14ac:dyDescent="0.2">
      <c r="A91"/>
      <c r="B91"/>
      <c r="C91"/>
      <c r="D91"/>
      <c r="E91"/>
      <c r="F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row>
    <row r="92" spans="1:102" x14ac:dyDescent="0.2">
      <c r="A92"/>
      <c r="B92" t="s">
        <v>181</v>
      </c>
      <c r="C92"/>
      <c r="D92"/>
      <c r="E92"/>
      <c r="F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row>
    <row r="93" spans="1:102" x14ac:dyDescent="0.2">
      <c r="A93"/>
      <c r="B93"/>
      <c r="C93"/>
      <c r="D93"/>
      <c r="E93"/>
      <c r="F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row>
    <row r="94" spans="1:102" x14ac:dyDescent="0.2">
      <c r="A94"/>
      <c r="B94" t="s">
        <v>181</v>
      </c>
      <c r="C94"/>
      <c r="D94"/>
      <c r="E94"/>
      <c r="F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row>
    <row r="95" spans="1:102" x14ac:dyDescent="0.2">
      <c r="A95"/>
      <c r="B95"/>
      <c r="C95"/>
      <c r="D95"/>
      <c r="E95"/>
      <c r="F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row>
    <row r="96" spans="1:102" x14ac:dyDescent="0.2">
      <c r="A96"/>
      <c r="B96" t="s">
        <v>181</v>
      </c>
      <c r="C96"/>
      <c r="D96"/>
      <c r="E96"/>
      <c r="F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row>
    <row r="97" spans="1:102" x14ac:dyDescent="0.2">
      <c r="A97"/>
      <c r="B97"/>
      <c r="C97"/>
      <c r="D97"/>
      <c r="E97"/>
      <c r="F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row>
    <row r="98" spans="1:102" x14ac:dyDescent="0.2">
      <c r="A98"/>
      <c r="B98" t="s">
        <v>181</v>
      </c>
      <c r="C98"/>
      <c r="D98"/>
      <c r="E98"/>
      <c r="F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row>
    <row r="99" spans="1:102" x14ac:dyDescent="0.2">
      <c r="A99"/>
      <c r="B99"/>
      <c r="C99"/>
      <c r="D99"/>
      <c r="E99"/>
      <c r="F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row>
    <row r="100" spans="1:102" x14ac:dyDescent="0.2">
      <c r="A100"/>
      <c r="B100" t="s">
        <v>181</v>
      </c>
      <c r="C100"/>
      <c r="D100"/>
      <c r="E100"/>
      <c r="F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row>
    <row r="101" spans="1:102" x14ac:dyDescent="0.2">
      <c r="A101"/>
      <c r="B101"/>
      <c r="C101"/>
      <c r="D101"/>
      <c r="E101"/>
      <c r="F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row>
    <row r="102" spans="1:102" x14ac:dyDescent="0.2">
      <c r="A102"/>
      <c r="B102" t="s">
        <v>181</v>
      </c>
      <c r="C102"/>
      <c r="D102"/>
      <c r="E102"/>
      <c r="F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row>
    <row r="103" spans="1:102" x14ac:dyDescent="0.2">
      <c r="A103"/>
      <c r="B103"/>
      <c r="C103"/>
      <c r="D103"/>
      <c r="E103"/>
      <c r="F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row>
    <row r="104" spans="1:102" x14ac:dyDescent="0.2">
      <c r="A104"/>
      <c r="B104" t="s">
        <v>181</v>
      </c>
      <c r="C104"/>
      <c r="D104"/>
      <c r="E104"/>
      <c r="F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row>
    <row r="105" spans="1:102" x14ac:dyDescent="0.2">
      <c r="A105"/>
      <c r="B105"/>
      <c r="C105"/>
      <c r="D105"/>
      <c r="E105"/>
      <c r="F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row>
    <row r="106" spans="1:102" x14ac:dyDescent="0.2">
      <c r="A106"/>
      <c r="B106" t="s">
        <v>181</v>
      </c>
      <c r="C106"/>
      <c r="D106"/>
      <c r="E106"/>
      <c r="F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row>
    <row r="107" spans="1:102" x14ac:dyDescent="0.2">
      <c r="A107"/>
      <c r="B107"/>
      <c r="C107"/>
      <c r="D107"/>
      <c r="E107"/>
      <c r="F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row>
    <row r="108" spans="1:102" x14ac:dyDescent="0.2">
      <c r="A108"/>
      <c r="B108" t="s">
        <v>181</v>
      </c>
      <c r="C108"/>
      <c r="D108"/>
      <c r="E108"/>
      <c r="F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row>
    <row r="109" spans="1:102" x14ac:dyDescent="0.2">
      <c r="A109"/>
      <c r="B109"/>
      <c r="C109"/>
      <c r="D109"/>
      <c r="E109"/>
      <c r="F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row>
    <row r="110" spans="1:102" x14ac:dyDescent="0.2">
      <c r="A110"/>
      <c r="B110" t="s">
        <v>181</v>
      </c>
      <c r="C110"/>
      <c r="D110"/>
      <c r="E110"/>
      <c r="F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row>
    <row r="111" spans="1:102" x14ac:dyDescent="0.2">
      <c r="A111"/>
      <c r="B111"/>
      <c r="C111"/>
      <c r="D111"/>
      <c r="E111"/>
      <c r="F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row>
    <row r="112" spans="1:102" x14ac:dyDescent="0.2">
      <c r="A112"/>
      <c r="B112" t="s">
        <v>181</v>
      </c>
      <c r="C112"/>
      <c r="D112"/>
      <c r="E112"/>
      <c r="F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row>
    <row r="113" spans="1:102" x14ac:dyDescent="0.2">
      <c r="A113"/>
      <c r="B113"/>
      <c r="C113"/>
      <c r="D113"/>
      <c r="E113"/>
      <c r="F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row>
    <row r="114" spans="1:102" x14ac:dyDescent="0.2">
      <c r="A114"/>
      <c r="B114" t="s">
        <v>181</v>
      </c>
      <c r="C114"/>
      <c r="D114"/>
      <c r="E114"/>
      <c r="F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row>
    <row r="115" spans="1:102" x14ac:dyDescent="0.2">
      <c r="A115"/>
      <c r="B115"/>
      <c r="C115"/>
      <c r="D115"/>
      <c r="E115"/>
      <c r="F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row>
    <row r="116" spans="1:102" x14ac:dyDescent="0.2">
      <c r="A116"/>
      <c r="B116" t="s">
        <v>181</v>
      </c>
      <c r="C116"/>
      <c r="D116"/>
      <c r="E116"/>
      <c r="F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row>
    <row r="117" spans="1:102" x14ac:dyDescent="0.2">
      <c r="A117"/>
      <c r="B117"/>
      <c r="C117"/>
      <c r="D117"/>
      <c r="E117"/>
      <c r="F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row>
    <row r="118" spans="1:102" x14ac:dyDescent="0.2">
      <c r="A118"/>
      <c r="B118" t="s">
        <v>181</v>
      </c>
      <c r="C118"/>
      <c r="D118"/>
      <c r="E118"/>
      <c r="F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row>
    <row r="119" spans="1:102" x14ac:dyDescent="0.2">
      <c r="A119"/>
      <c r="B119"/>
      <c r="C119"/>
      <c r="D119"/>
      <c r="E119"/>
      <c r="F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row>
    <row r="120" spans="1:102" x14ac:dyDescent="0.2">
      <c r="A120"/>
      <c r="B120" t="s">
        <v>181</v>
      </c>
      <c r="C120"/>
      <c r="D120"/>
      <c r="E120"/>
      <c r="F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row>
    <row r="121" spans="1:102" x14ac:dyDescent="0.2">
      <c r="A121"/>
      <c r="B121"/>
      <c r="C121"/>
      <c r="D121"/>
      <c r="E121"/>
      <c r="F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row>
    <row r="122" spans="1:102" x14ac:dyDescent="0.2">
      <c r="A122"/>
      <c r="B122" t="s">
        <v>181</v>
      </c>
      <c r="C122"/>
      <c r="D122"/>
      <c r="E122"/>
      <c r="F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row>
    <row r="123" spans="1:102" x14ac:dyDescent="0.2">
      <c r="A123"/>
      <c r="B123"/>
      <c r="C123"/>
      <c r="D123"/>
      <c r="E123"/>
      <c r="F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row>
    <row r="124" spans="1:102" x14ac:dyDescent="0.2">
      <c r="A124"/>
      <c r="B124" t="s">
        <v>181</v>
      </c>
      <c r="C124"/>
      <c r="D124"/>
      <c r="E124"/>
      <c r="F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row>
    <row r="125" spans="1:102" x14ac:dyDescent="0.2">
      <c r="A125"/>
      <c r="B125"/>
      <c r="C125"/>
      <c r="D125"/>
      <c r="E125"/>
      <c r="F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row>
    <row r="126" spans="1:102" x14ac:dyDescent="0.2">
      <c r="A126"/>
      <c r="B126" t="s">
        <v>181</v>
      </c>
      <c r="C126"/>
      <c r="D126"/>
      <c r="E126"/>
      <c r="F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row>
    <row r="127" spans="1:102" x14ac:dyDescent="0.2">
      <c r="A127"/>
      <c r="B127"/>
      <c r="C127"/>
      <c r="D127"/>
      <c r="E127"/>
      <c r="F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row>
    <row r="128" spans="1:102" x14ac:dyDescent="0.2">
      <c r="A128"/>
      <c r="B128" t="s">
        <v>181</v>
      </c>
      <c r="C128"/>
      <c r="D128"/>
      <c r="E128"/>
      <c r="F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row>
    <row r="129" spans="1:102" x14ac:dyDescent="0.2">
      <c r="A129"/>
      <c r="B129"/>
      <c r="C129"/>
      <c r="D129"/>
      <c r="E129"/>
      <c r="F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row>
    <row r="130" spans="1:102" x14ac:dyDescent="0.2">
      <c r="A130"/>
      <c r="B130" t="s">
        <v>181</v>
      </c>
      <c r="C130"/>
      <c r="D130"/>
      <c r="E130"/>
      <c r="F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row>
    <row r="131" spans="1:102" x14ac:dyDescent="0.2">
      <c r="A131"/>
      <c r="B131"/>
      <c r="C131"/>
      <c r="D131"/>
      <c r="E131"/>
      <c r="F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row>
    <row r="132" spans="1:102" x14ac:dyDescent="0.2">
      <c r="A132"/>
      <c r="B132" t="s">
        <v>181</v>
      </c>
      <c r="C132"/>
      <c r="D132"/>
      <c r="E132"/>
      <c r="F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row>
    <row r="133" spans="1:102" x14ac:dyDescent="0.2">
      <c r="A133"/>
      <c r="B133"/>
      <c r="C133"/>
      <c r="D133"/>
      <c r="E133"/>
      <c r="F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row>
    <row r="134" spans="1:102" x14ac:dyDescent="0.2">
      <c r="A134"/>
      <c r="B134" t="s">
        <v>181</v>
      </c>
      <c r="C134"/>
      <c r="D134"/>
      <c r="E134"/>
      <c r="F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row>
    <row r="135" spans="1:102" x14ac:dyDescent="0.2">
      <c r="A135"/>
      <c r="B135"/>
      <c r="C135"/>
      <c r="D135"/>
      <c r="E135"/>
      <c r="F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row>
    <row r="136" spans="1:102" x14ac:dyDescent="0.2">
      <c r="A136"/>
      <c r="B136" t="s">
        <v>181</v>
      </c>
      <c r="C136"/>
      <c r="D136"/>
      <c r="E136"/>
      <c r="F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row>
    <row r="137" spans="1:102" x14ac:dyDescent="0.2">
      <c r="A137"/>
      <c r="B137"/>
      <c r="C137"/>
      <c r="D137"/>
      <c r="E137"/>
      <c r="F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row>
    <row r="138" spans="1:102" x14ac:dyDescent="0.2">
      <c r="A138"/>
      <c r="B138" t="s">
        <v>181</v>
      </c>
      <c r="C138"/>
      <c r="D138"/>
      <c r="E138"/>
      <c r="F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row>
    <row r="139" spans="1:102" x14ac:dyDescent="0.2">
      <c r="A139"/>
      <c r="B139"/>
      <c r="C139"/>
      <c r="D139"/>
      <c r="E139"/>
      <c r="F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row>
    <row r="140" spans="1:102" x14ac:dyDescent="0.2">
      <c r="A140"/>
      <c r="B140" t="s">
        <v>181</v>
      </c>
      <c r="C140"/>
      <c r="D140"/>
      <c r="E140"/>
      <c r="F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row>
    <row r="141" spans="1:102" x14ac:dyDescent="0.2">
      <c r="A141"/>
      <c r="B141"/>
      <c r="C141"/>
      <c r="D141"/>
      <c r="E141"/>
      <c r="F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row>
    <row r="142" spans="1:102" x14ac:dyDescent="0.2">
      <c r="A142"/>
      <c r="B142" t="s">
        <v>181</v>
      </c>
      <c r="C142"/>
      <c r="D142"/>
      <c r="E142"/>
      <c r="F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row>
    <row r="143" spans="1:102" x14ac:dyDescent="0.2">
      <c r="A143"/>
      <c r="B143"/>
      <c r="C143"/>
      <c r="D143"/>
      <c r="E143"/>
      <c r="F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row>
    <row r="144" spans="1:102" x14ac:dyDescent="0.2">
      <c r="A144"/>
      <c r="B144" t="s">
        <v>181</v>
      </c>
      <c r="C144"/>
      <c r="D144"/>
      <c r="E144"/>
      <c r="F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row>
    <row r="145" spans="1:102" x14ac:dyDescent="0.2">
      <c r="A145"/>
      <c r="B145"/>
      <c r="C145"/>
      <c r="D145"/>
      <c r="E145"/>
      <c r="F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row>
    <row r="146" spans="1:102" x14ac:dyDescent="0.2">
      <c r="A146"/>
      <c r="B146" t="s">
        <v>181</v>
      </c>
      <c r="C146"/>
      <c r="D146"/>
      <c r="E146"/>
      <c r="F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row>
    <row r="147" spans="1:102" x14ac:dyDescent="0.2">
      <c r="A147"/>
      <c r="B147"/>
      <c r="C147"/>
      <c r="D147"/>
      <c r="E147"/>
      <c r="F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row>
    <row r="148" spans="1:102" x14ac:dyDescent="0.2">
      <c r="A148"/>
      <c r="B148" t="s">
        <v>181</v>
      </c>
      <c r="C148"/>
      <c r="D148"/>
      <c r="E148"/>
      <c r="F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row>
    <row r="149" spans="1:102" x14ac:dyDescent="0.2">
      <c r="A149"/>
      <c r="B149"/>
      <c r="C149"/>
      <c r="D149"/>
      <c r="E149"/>
      <c r="F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row>
    <row r="150" spans="1:102" x14ac:dyDescent="0.2">
      <c r="A150"/>
      <c r="B150" t="s">
        <v>181</v>
      </c>
      <c r="C150"/>
      <c r="D150"/>
      <c r="E150"/>
      <c r="F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row>
    <row r="151" spans="1:102" x14ac:dyDescent="0.2">
      <c r="A151"/>
      <c r="B151"/>
      <c r="C151"/>
      <c r="D151"/>
      <c r="E151"/>
      <c r="F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row>
    <row r="152" spans="1:102" x14ac:dyDescent="0.2">
      <c r="A152"/>
      <c r="B152" t="s">
        <v>181</v>
      </c>
      <c r="C152"/>
      <c r="D152"/>
      <c r="E152"/>
      <c r="F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row>
    <row r="153" spans="1:102" x14ac:dyDescent="0.2">
      <c r="A153"/>
      <c r="B153"/>
      <c r="C153"/>
      <c r="D153"/>
      <c r="E153"/>
      <c r="F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row>
    <row r="154" spans="1:102" x14ac:dyDescent="0.2">
      <c r="A154"/>
      <c r="B154" t="s">
        <v>181</v>
      </c>
      <c r="C154"/>
      <c r="D154"/>
      <c r="E154"/>
      <c r="F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row>
    <row r="155" spans="1:102" x14ac:dyDescent="0.2">
      <c r="A155"/>
      <c r="B155"/>
      <c r="C155"/>
      <c r="D155"/>
      <c r="E155"/>
      <c r="F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row>
    <row r="156" spans="1:102" x14ac:dyDescent="0.2">
      <c r="A156"/>
      <c r="B156" t="s">
        <v>181</v>
      </c>
      <c r="C156"/>
      <c r="D156"/>
      <c r="E156"/>
      <c r="F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row>
    <row r="157" spans="1:102" x14ac:dyDescent="0.2">
      <c r="A157"/>
      <c r="B157"/>
      <c r="C157"/>
      <c r="D157"/>
      <c r="E157"/>
      <c r="F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row>
    <row r="158" spans="1:102" x14ac:dyDescent="0.2">
      <c r="A158"/>
      <c r="B158" t="s">
        <v>181</v>
      </c>
      <c r="C158"/>
      <c r="D158"/>
      <c r="E158"/>
      <c r="F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row>
    <row r="159" spans="1:102" x14ac:dyDescent="0.2">
      <c r="A159"/>
      <c r="B159"/>
      <c r="C159"/>
      <c r="D159"/>
      <c r="E159"/>
      <c r="F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row>
    <row r="160" spans="1:102" x14ac:dyDescent="0.2">
      <c r="A160"/>
      <c r="B160" t="s">
        <v>181</v>
      </c>
      <c r="C160"/>
      <c r="D160"/>
      <c r="E160"/>
      <c r="F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row>
    <row r="161" spans="1:102" x14ac:dyDescent="0.2">
      <c r="A161"/>
      <c r="B161"/>
      <c r="C161"/>
      <c r="D161"/>
      <c r="E161"/>
      <c r="F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row>
    <row r="162" spans="1:102" x14ac:dyDescent="0.2">
      <c r="A162"/>
      <c r="B162" t="s">
        <v>181</v>
      </c>
      <c r="C162"/>
      <c r="D162"/>
      <c r="E162"/>
      <c r="F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row>
    <row r="163" spans="1:102" x14ac:dyDescent="0.2">
      <c r="A163"/>
      <c r="B163"/>
      <c r="C163"/>
      <c r="D163"/>
      <c r="E163"/>
      <c r="F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row>
    <row r="164" spans="1:102" x14ac:dyDescent="0.2">
      <c r="A164"/>
      <c r="B164" t="s">
        <v>181</v>
      </c>
      <c r="C164"/>
      <c r="D164"/>
      <c r="E164"/>
      <c r="F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row>
    <row r="165" spans="1:102" x14ac:dyDescent="0.2">
      <c r="A165"/>
      <c r="B165"/>
      <c r="C165"/>
      <c r="D165"/>
      <c r="E165"/>
      <c r="F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row>
    <row r="166" spans="1:102" x14ac:dyDescent="0.2">
      <c r="A166"/>
      <c r="B166" t="s">
        <v>181</v>
      </c>
      <c r="C166"/>
      <c r="D166"/>
      <c r="E166"/>
      <c r="F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row>
    <row r="167" spans="1:102" x14ac:dyDescent="0.2">
      <c r="A167"/>
      <c r="B167"/>
      <c r="C167"/>
      <c r="D167"/>
      <c r="E167"/>
      <c r="F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row>
    <row r="168" spans="1:102" x14ac:dyDescent="0.2">
      <c r="A168"/>
      <c r="B168" t="s">
        <v>181</v>
      </c>
      <c r="C168"/>
      <c r="D168"/>
      <c r="E168"/>
      <c r="F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row>
    <row r="169" spans="1:102" x14ac:dyDescent="0.2">
      <c r="A169"/>
      <c r="B169"/>
      <c r="C169"/>
      <c r="D169"/>
      <c r="E169"/>
      <c r="F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row>
    <row r="170" spans="1:102" x14ac:dyDescent="0.2">
      <c r="A170"/>
      <c r="B170" t="s">
        <v>181</v>
      </c>
      <c r="C170"/>
      <c r="D170"/>
      <c r="E170"/>
      <c r="F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row>
    <row r="171" spans="1:102" x14ac:dyDescent="0.2">
      <c r="A171"/>
      <c r="B171"/>
      <c r="C171"/>
      <c r="D171"/>
      <c r="E171"/>
      <c r="F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row>
    <row r="172" spans="1:102" x14ac:dyDescent="0.2">
      <c r="A172"/>
      <c r="B172" t="s">
        <v>181</v>
      </c>
      <c r="C172"/>
      <c r="D172"/>
      <c r="E172"/>
      <c r="F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row>
    <row r="173" spans="1:102" x14ac:dyDescent="0.2">
      <c r="A173"/>
      <c r="B173"/>
      <c r="C173"/>
      <c r="D173"/>
      <c r="E173"/>
      <c r="F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row>
    <row r="174" spans="1:102" x14ac:dyDescent="0.2">
      <c r="A174"/>
      <c r="B174" t="s">
        <v>181</v>
      </c>
      <c r="C174"/>
      <c r="D174"/>
      <c r="E174"/>
      <c r="F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row>
    <row r="175" spans="1:102" x14ac:dyDescent="0.2">
      <c r="A175"/>
      <c r="B175"/>
      <c r="C175"/>
      <c r="D175"/>
      <c r="E175"/>
      <c r="F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row>
    <row r="176" spans="1:102" x14ac:dyDescent="0.2">
      <c r="A176"/>
      <c r="B176" t="s">
        <v>181</v>
      </c>
      <c r="C176"/>
      <c r="D176"/>
      <c r="E176"/>
      <c r="F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row>
    <row r="177" spans="1:102" x14ac:dyDescent="0.2">
      <c r="A177"/>
      <c r="B177"/>
      <c r="C177"/>
      <c r="D177"/>
      <c r="E177"/>
      <c r="F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row>
    <row r="178" spans="1:102" x14ac:dyDescent="0.2">
      <c r="A178"/>
      <c r="B178" t="s">
        <v>181</v>
      </c>
      <c r="C178"/>
      <c r="D178"/>
      <c r="E178"/>
      <c r="F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row>
    <row r="179" spans="1:102" x14ac:dyDescent="0.2">
      <c r="A179"/>
      <c r="B179"/>
      <c r="C179"/>
      <c r="D179"/>
      <c r="E179"/>
      <c r="F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row>
    <row r="180" spans="1:102" x14ac:dyDescent="0.2">
      <c r="A180"/>
      <c r="B180" t="s">
        <v>181</v>
      </c>
      <c r="C180"/>
      <c r="D180"/>
      <c r="E180"/>
      <c r="F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row>
    <row r="181" spans="1:102" x14ac:dyDescent="0.2">
      <c r="A181"/>
      <c r="B181"/>
      <c r="C181"/>
      <c r="D181"/>
      <c r="E181"/>
      <c r="F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row>
    <row r="182" spans="1:102" x14ac:dyDescent="0.2">
      <c r="A182"/>
      <c r="B182" t="s">
        <v>181</v>
      </c>
      <c r="C182"/>
      <c r="D182"/>
      <c r="E182"/>
      <c r="F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row>
    <row r="183" spans="1:102" x14ac:dyDescent="0.2">
      <c r="A183"/>
      <c r="B183"/>
      <c r="C183"/>
      <c r="D183"/>
      <c r="E183"/>
      <c r="F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row>
    <row r="184" spans="1:102" x14ac:dyDescent="0.2">
      <c r="A184"/>
      <c r="B184" t="s">
        <v>181</v>
      </c>
      <c r="C184"/>
      <c r="D184"/>
      <c r="E184"/>
      <c r="F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row>
    <row r="185" spans="1:102" x14ac:dyDescent="0.2">
      <c r="A185"/>
      <c r="B185"/>
      <c r="C185"/>
      <c r="D185"/>
      <c r="E185"/>
      <c r="F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row>
    <row r="186" spans="1:102" x14ac:dyDescent="0.2">
      <c r="A186"/>
      <c r="B186" t="s">
        <v>181</v>
      </c>
      <c r="C186"/>
      <c r="D186"/>
      <c r="E186"/>
      <c r="F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row>
    <row r="187" spans="1:102" x14ac:dyDescent="0.2">
      <c r="A187"/>
      <c r="B187"/>
      <c r="C187"/>
      <c r="D187"/>
      <c r="E187"/>
      <c r="F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row>
    <row r="188" spans="1:102" x14ac:dyDescent="0.2">
      <c r="A188"/>
      <c r="B188" t="s">
        <v>181</v>
      </c>
      <c r="C188"/>
      <c r="D188"/>
      <c r="E188"/>
      <c r="F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row>
    <row r="189" spans="1:102" x14ac:dyDescent="0.2">
      <c r="A189"/>
      <c r="B189"/>
      <c r="C189"/>
      <c r="D189"/>
      <c r="E189"/>
      <c r="F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row>
    <row r="190" spans="1:102" x14ac:dyDescent="0.2">
      <c r="A190"/>
      <c r="B190" t="s">
        <v>181</v>
      </c>
      <c r="C190"/>
      <c r="D190"/>
      <c r="E190"/>
      <c r="F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row>
    <row r="191" spans="1:102" x14ac:dyDescent="0.2">
      <c r="A191"/>
      <c r="B191"/>
      <c r="C191"/>
      <c r="D191"/>
      <c r="E191"/>
      <c r="F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row>
    <row r="192" spans="1:102" x14ac:dyDescent="0.2">
      <c r="A192"/>
      <c r="B192" t="s">
        <v>181</v>
      </c>
      <c r="C192"/>
      <c r="D192"/>
      <c r="E192"/>
      <c r="F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row>
    <row r="193" spans="1:102" x14ac:dyDescent="0.2">
      <c r="A193"/>
      <c r="B193"/>
      <c r="C193"/>
      <c r="D193"/>
      <c r="E193"/>
      <c r="F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row>
    <row r="194" spans="1:102" x14ac:dyDescent="0.2">
      <c r="A194"/>
      <c r="B194" t="s">
        <v>181</v>
      </c>
      <c r="C194"/>
      <c r="D194"/>
      <c r="E194"/>
      <c r="F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row>
    <row r="195" spans="1:102" x14ac:dyDescent="0.2">
      <c r="A195"/>
      <c r="B195"/>
      <c r="C195"/>
      <c r="D195"/>
      <c r="E195"/>
      <c r="F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row>
    <row r="196" spans="1:102" x14ac:dyDescent="0.2">
      <c r="A196"/>
      <c r="B196" t="s">
        <v>181</v>
      </c>
      <c r="C196"/>
      <c r="D196"/>
      <c r="E196"/>
      <c r="F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row>
    <row r="197" spans="1:102" x14ac:dyDescent="0.2">
      <c r="A197"/>
      <c r="B197"/>
      <c r="C197"/>
      <c r="D197"/>
      <c r="E197"/>
      <c r="F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row>
    <row r="198" spans="1:102" x14ac:dyDescent="0.2">
      <c r="A198"/>
      <c r="B198" t="s">
        <v>181</v>
      </c>
      <c r="C198"/>
      <c r="D198"/>
      <c r="E198"/>
      <c r="F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row>
    <row r="199" spans="1:102" x14ac:dyDescent="0.2">
      <c r="A199"/>
      <c r="B199"/>
      <c r="C199"/>
      <c r="D199"/>
      <c r="E199"/>
      <c r="F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row>
    <row r="200" spans="1:102" x14ac:dyDescent="0.2">
      <c r="A200"/>
      <c r="B200" t="s">
        <v>181</v>
      </c>
      <c r="C200"/>
      <c r="D200"/>
      <c r="E200"/>
      <c r="F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row>
    <row r="201" spans="1:102" x14ac:dyDescent="0.2">
      <c r="A201"/>
      <c r="B201"/>
      <c r="C201"/>
      <c r="D201"/>
      <c r="E201"/>
      <c r="F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row>
    <row r="202" spans="1:102" x14ac:dyDescent="0.2">
      <c r="A202"/>
      <c r="B202" t="s">
        <v>181</v>
      </c>
      <c r="C202"/>
      <c r="D202"/>
      <c r="E202"/>
      <c r="F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row>
    <row r="203" spans="1:102" x14ac:dyDescent="0.2">
      <c r="A203"/>
      <c r="B203"/>
      <c r="C203"/>
      <c r="D203"/>
      <c r="E203"/>
      <c r="F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row>
    <row r="204" spans="1:102" x14ac:dyDescent="0.2">
      <c r="A204"/>
      <c r="B204" t="s">
        <v>181</v>
      </c>
      <c r="C204"/>
      <c r="D204"/>
      <c r="E204"/>
      <c r="F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row>
    <row r="205" spans="1:102" x14ac:dyDescent="0.2">
      <c r="A205"/>
      <c r="B205"/>
      <c r="C205"/>
      <c r="D205"/>
      <c r="E205"/>
      <c r="F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row>
    <row r="206" spans="1:102" x14ac:dyDescent="0.2">
      <c r="A206"/>
      <c r="B206"/>
      <c r="C206"/>
      <c r="D206"/>
      <c r="E206"/>
      <c r="F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row>
    <row r="207" spans="1:102" x14ac:dyDescent="0.2">
      <c r="A207"/>
      <c r="B207"/>
      <c r="C207"/>
      <c r="D207"/>
      <c r="E207"/>
      <c r="F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row>
    <row r="208" spans="1:102" x14ac:dyDescent="0.2">
      <c r="A208"/>
      <c r="B208"/>
      <c r="C208"/>
      <c r="D208"/>
      <c r="E208"/>
      <c r="F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row>
    <row r="209" spans="1:102" x14ac:dyDescent="0.2">
      <c r="A209"/>
      <c r="B209"/>
      <c r="C209"/>
      <c r="D209"/>
      <c r="E209"/>
      <c r="F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row>
    <row r="210" spans="1:102" x14ac:dyDescent="0.2">
      <c r="A210"/>
      <c r="B210"/>
      <c r="C210"/>
      <c r="D210"/>
      <c r="E210"/>
      <c r="F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row>
    <row r="211" spans="1:102" x14ac:dyDescent="0.2">
      <c r="A211"/>
      <c r="B211"/>
      <c r="C211"/>
      <c r="D211"/>
      <c r="E211"/>
      <c r="F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row>
    <row r="212" spans="1:102" x14ac:dyDescent="0.2">
      <c r="A212"/>
      <c r="B212"/>
      <c r="C212"/>
      <c r="D212"/>
      <c r="E212"/>
      <c r="F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row>
    <row r="213" spans="1:102" x14ac:dyDescent="0.2">
      <c r="A213"/>
      <c r="B213"/>
      <c r="C213"/>
      <c r="D213"/>
      <c r="E213"/>
      <c r="F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row>
    <row r="214" spans="1:102" x14ac:dyDescent="0.2">
      <c r="A214"/>
      <c r="B214"/>
      <c r="C214"/>
      <c r="D214"/>
      <c r="E214"/>
      <c r="F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row>
    <row r="215" spans="1:102" x14ac:dyDescent="0.2">
      <c r="A215"/>
      <c r="B215"/>
      <c r="C215"/>
      <c r="D215"/>
      <c r="E215"/>
      <c r="F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row>
    <row r="216" spans="1:102" x14ac:dyDescent="0.2">
      <c r="A216"/>
      <c r="B216"/>
      <c r="C216"/>
      <c r="D216"/>
      <c r="E216"/>
      <c r="F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row>
    <row r="217" spans="1:102" x14ac:dyDescent="0.2">
      <c r="A217"/>
      <c r="B217"/>
      <c r="C217"/>
      <c r="D217"/>
      <c r="E217"/>
      <c r="F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row>
    <row r="218" spans="1:102" x14ac:dyDescent="0.2">
      <c r="A218"/>
      <c r="B218"/>
      <c r="C218"/>
      <c r="D218"/>
      <c r="E218"/>
      <c r="F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row>
    <row r="219" spans="1:102" x14ac:dyDescent="0.2">
      <c r="A219"/>
      <c r="B219"/>
      <c r="C219"/>
      <c r="D219"/>
      <c r="E219"/>
      <c r="F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row>
    <row r="220" spans="1:102" x14ac:dyDescent="0.2">
      <c r="A220"/>
      <c r="B220"/>
      <c r="C220"/>
      <c r="D220"/>
      <c r="E220"/>
      <c r="F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row>
    <row r="221" spans="1:102" x14ac:dyDescent="0.2">
      <c r="A221"/>
      <c r="B221"/>
      <c r="C221"/>
      <c r="D221"/>
      <c r="E221"/>
      <c r="F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row>
    <row r="222" spans="1:102" x14ac:dyDescent="0.2">
      <c r="A222"/>
      <c r="B222"/>
      <c r="C222"/>
      <c r="D222"/>
      <c r="E222"/>
      <c r="F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row>
    <row r="223" spans="1:102" x14ac:dyDescent="0.2">
      <c r="A223"/>
      <c r="B223"/>
      <c r="C223"/>
      <c r="D223"/>
      <c r="E223"/>
      <c r="F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row>
    <row r="224" spans="1:102" x14ac:dyDescent="0.2">
      <c r="A224"/>
      <c r="B224"/>
      <c r="C224"/>
      <c r="D224"/>
      <c r="E224"/>
      <c r="F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row>
    <row r="225" spans="1:102" x14ac:dyDescent="0.2">
      <c r="A225"/>
      <c r="B225"/>
      <c r="C225"/>
      <c r="D225"/>
      <c r="E225"/>
      <c r="F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row>
    <row r="226" spans="1:102" x14ac:dyDescent="0.2">
      <c r="A226"/>
      <c r="B226"/>
      <c r="C226"/>
      <c r="D226"/>
      <c r="E226"/>
      <c r="F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row>
    <row r="227" spans="1:102" x14ac:dyDescent="0.2">
      <c r="A227"/>
      <c r="B227"/>
      <c r="C227"/>
      <c r="D227"/>
      <c r="E227"/>
      <c r="F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row>
    <row r="228" spans="1:102" x14ac:dyDescent="0.2">
      <c r="A228"/>
      <c r="B228"/>
      <c r="C228"/>
      <c r="D228"/>
      <c r="E228"/>
      <c r="F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row>
    <row r="229" spans="1:102" x14ac:dyDescent="0.2">
      <c r="A229"/>
      <c r="B229"/>
      <c r="C229"/>
      <c r="D229"/>
      <c r="E229"/>
      <c r="F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row>
    <row r="230" spans="1:102" x14ac:dyDescent="0.2">
      <c r="A230"/>
      <c r="B230"/>
      <c r="C230"/>
      <c r="D230"/>
      <c r="E230"/>
      <c r="F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row>
    <row r="231" spans="1:102" x14ac:dyDescent="0.2">
      <c r="A231"/>
      <c r="B231"/>
      <c r="C231"/>
      <c r="D231"/>
      <c r="E231"/>
      <c r="F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row>
    <row r="232" spans="1:102" x14ac:dyDescent="0.2">
      <c r="A232"/>
      <c r="B232"/>
      <c r="C232"/>
      <c r="D232"/>
      <c r="E232"/>
      <c r="F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row>
    <row r="233" spans="1:102" x14ac:dyDescent="0.2">
      <c r="A233"/>
      <c r="B233"/>
      <c r="C233"/>
      <c r="D233"/>
      <c r="E233"/>
      <c r="F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row>
    <row r="234" spans="1:102" x14ac:dyDescent="0.2">
      <c r="A234"/>
      <c r="B234"/>
      <c r="C234"/>
      <c r="D234"/>
      <c r="E234"/>
      <c r="F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row>
    <row r="235" spans="1:102" x14ac:dyDescent="0.2">
      <c r="A235"/>
      <c r="B235"/>
      <c r="C235"/>
      <c r="D235"/>
      <c r="E235"/>
      <c r="F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row>
    <row r="236" spans="1:102" x14ac:dyDescent="0.2">
      <c r="A236"/>
      <c r="B236"/>
      <c r="C236"/>
      <c r="D236"/>
      <c r="E236"/>
      <c r="F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row>
    <row r="237" spans="1:102" x14ac:dyDescent="0.2">
      <c r="A237"/>
      <c r="B237"/>
      <c r="C237"/>
      <c r="D237"/>
      <c r="E237"/>
      <c r="F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row>
    <row r="238" spans="1:102" x14ac:dyDescent="0.2">
      <c r="A238"/>
      <c r="B238"/>
      <c r="C238"/>
      <c r="D238"/>
      <c r="E238"/>
      <c r="F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row>
    <row r="239" spans="1:102" x14ac:dyDescent="0.2">
      <c r="A239"/>
      <c r="B239"/>
      <c r="C239"/>
      <c r="D239"/>
      <c r="E239"/>
      <c r="F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row>
    <row r="240" spans="1:102" x14ac:dyDescent="0.2">
      <c r="A240"/>
      <c r="B240"/>
      <c r="C240"/>
      <c r="D240"/>
      <c r="E240"/>
      <c r="F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row>
    <row r="241" spans="1:102" x14ac:dyDescent="0.2">
      <c r="A241"/>
      <c r="B241"/>
      <c r="C241"/>
      <c r="D241"/>
      <c r="E241"/>
      <c r="F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row>
    <row r="242" spans="1:102" x14ac:dyDescent="0.2">
      <c r="A242"/>
      <c r="B242"/>
      <c r="C242"/>
      <c r="D242"/>
      <c r="E242"/>
      <c r="F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row>
    <row r="243" spans="1:102" x14ac:dyDescent="0.2">
      <c r="A243"/>
      <c r="B243"/>
      <c r="C243"/>
      <c r="D243"/>
      <c r="E243"/>
      <c r="F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row>
    <row r="244" spans="1:102" x14ac:dyDescent="0.2">
      <c r="A244"/>
      <c r="B244"/>
      <c r="C244"/>
      <c r="D244"/>
      <c r="E244"/>
      <c r="F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row>
    <row r="245" spans="1:102" x14ac:dyDescent="0.2">
      <c r="A245"/>
      <c r="B245"/>
      <c r="C245"/>
      <c r="D245"/>
      <c r="E245"/>
      <c r="F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row>
    <row r="246" spans="1:102" x14ac:dyDescent="0.2">
      <c r="A246"/>
      <c r="B246"/>
      <c r="C246"/>
      <c r="D246"/>
      <c r="E246"/>
      <c r="F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row>
    <row r="247" spans="1:102" x14ac:dyDescent="0.2">
      <c r="A247"/>
      <c r="B247"/>
      <c r="C247"/>
      <c r="D247"/>
      <c r="E247"/>
      <c r="F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row>
    <row r="248" spans="1:102" x14ac:dyDescent="0.2">
      <c r="A248"/>
      <c r="B248"/>
      <c r="C248"/>
      <c r="D248"/>
      <c r="E248"/>
      <c r="F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row>
    <row r="249" spans="1:102" x14ac:dyDescent="0.2">
      <c r="A249"/>
      <c r="B249"/>
      <c r="C249"/>
      <c r="D249"/>
      <c r="E249"/>
      <c r="F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row>
    <row r="250" spans="1:102" x14ac:dyDescent="0.2">
      <c r="A250"/>
      <c r="B250"/>
      <c r="C250"/>
      <c r="D250"/>
      <c r="E250"/>
      <c r="F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row>
    <row r="251" spans="1:102" x14ac:dyDescent="0.2">
      <c r="A251"/>
      <c r="B251"/>
      <c r="C251"/>
      <c r="D251"/>
      <c r="E251"/>
      <c r="F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row>
    <row r="252" spans="1:102" x14ac:dyDescent="0.2">
      <c r="A252"/>
      <c r="B252"/>
      <c r="C252"/>
      <c r="D252"/>
      <c r="E252"/>
      <c r="F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row>
    <row r="253" spans="1:102" x14ac:dyDescent="0.2">
      <c r="A253"/>
      <c r="B253"/>
      <c r="C253"/>
      <c r="D253"/>
      <c r="E253"/>
      <c r="F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row>
    <row r="254" spans="1:102" x14ac:dyDescent="0.2">
      <c r="A254"/>
      <c r="B254"/>
      <c r="C254"/>
      <c r="D254"/>
      <c r="E254"/>
      <c r="F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row>
    <row r="255" spans="1:102" x14ac:dyDescent="0.2">
      <c r="A255"/>
      <c r="B255"/>
      <c r="C255"/>
      <c r="D255"/>
      <c r="E255"/>
      <c r="F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row>
    <row r="256" spans="1:102" x14ac:dyDescent="0.2">
      <c r="A256"/>
      <c r="B256"/>
      <c r="C256"/>
      <c r="D256"/>
      <c r="E256"/>
      <c r="F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row>
    <row r="257" spans="1:102" x14ac:dyDescent="0.2">
      <c r="A257"/>
      <c r="B257"/>
      <c r="C257"/>
      <c r="D257"/>
      <c r="E257"/>
      <c r="F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row>
    <row r="258" spans="1:102" x14ac:dyDescent="0.2">
      <c r="A258"/>
      <c r="B258"/>
      <c r="C258"/>
      <c r="D258"/>
      <c r="E258"/>
      <c r="F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row>
    <row r="259" spans="1:102" x14ac:dyDescent="0.2">
      <c r="A259"/>
      <c r="B259"/>
      <c r="C259"/>
      <c r="D259"/>
      <c r="E259"/>
      <c r="F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row>
    <row r="260" spans="1:102" x14ac:dyDescent="0.2">
      <c r="A260"/>
      <c r="B260"/>
      <c r="C260"/>
      <c r="D260"/>
      <c r="E260"/>
      <c r="F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row>
    <row r="261" spans="1:102" x14ac:dyDescent="0.2">
      <c r="A261"/>
      <c r="B261"/>
      <c r="C261"/>
      <c r="D261"/>
      <c r="E261"/>
      <c r="F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row>
    <row r="262" spans="1:102" x14ac:dyDescent="0.2">
      <c r="A262"/>
      <c r="B262"/>
      <c r="C262"/>
      <c r="D262"/>
      <c r="E262"/>
      <c r="F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row>
    <row r="263" spans="1:102" x14ac:dyDescent="0.2">
      <c r="A263"/>
      <c r="B263"/>
      <c r="C263"/>
      <c r="D263"/>
      <c r="E263"/>
      <c r="F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row>
    <row r="264" spans="1:102" x14ac:dyDescent="0.2">
      <c r="A264"/>
      <c r="B264"/>
      <c r="C264"/>
      <c r="D264"/>
      <c r="E264"/>
      <c r="F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row>
    <row r="265" spans="1:102" x14ac:dyDescent="0.2">
      <c r="A265"/>
      <c r="B265"/>
      <c r="C265"/>
      <c r="D265"/>
      <c r="E265"/>
      <c r="F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row>
    <row r="266" spans="1:102" x14ac:dyDescent="0.2">
      <c r="A266"/>
      <c r="B266"/>
      <c r="C266"/>
      <c r="D266"/>
      <c r="E266"/>
      <c r="F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row>
    <row r="267" spans="1:102" x14ac:dyDescent="0.2">
      <c r="A267"/>
      <c r="B267"/>
      <c r="C267"/>
      <c r="D267"/>
      <c r="E267"/>
      <c r="F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row>
    <row r="268" spans="1:102" x14ac:dyDescent="0.2">
      <c r="A268"/>
      <c r="B268"/>
      <c r="C268"/>
      <c r="D268"/>
      <c r="E268"/>
      <c r="F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row>
    <row r="269" spans="1:102" x14ac:dyDescent="0.2">
      <c r="A269"/>
      <c r="B269"/>
      <c r="C269"/>
      <c r="D269"/>
      <c r="E269"/>
      <c r="F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row>
    <row r="270" spans="1:102" x14ac:dyDescent="0.2">
      <c r="A270"/>
      <c r="B270"/>
      <c r="C270"/>
      <c r="D270"/>
      <c r="E270"/>
      <c r="F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row>
    <row r="271" spans="1:102" x14ac:dyDescent="0.2">
      <c r="A271"/>
      <c r="B271"/>
      <c r="C271"/>
      <c r="D271"/>
      <c r="E271"/>
      <c r="F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row>
    <row r="272" spans="1:102" x14ac:dyDescent="0.2">
      <c r="A272"/>
      <c r="B272"/>
      <c r="C272"/>
      <c r="D272"/>
      <c r="E272"/>
      <c r="F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row>
    <row r="273" spans="1:102" x14ac:dyDescent="0.2">
      <c r="A273"/>
      <c r="B273"/>
      <c r="C273"/>
      <c r="D273"/>
      <c r="E273"/>
      <c r="F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row>
    <row r="274" spans="1:102" x14ac:dyDescent="0.2">
      <c r="A274"/>
      <c r="B274"/>
      <c r="C274"/>
      <c r="D274"/>
      <c r="E274"/>
      <c r="F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row>
    <row r="275" spans="1:102" x14ac:dyDescent="0.2">
      <c r="A275"/>
      <c r="B275"/>
      <c r="C275"/>
      <c r="D275"/>
      <c r="E275"/>
      <c r="F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row>
    <row r="276" spans="1:102" x14ac:dyDescent="0.2">
      <c r="A276"/>
      <c r="B276"/>
      <c r="C276"/>
      <c r="D276"/>
      <c r="E276"/>
      <c r="F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row>
    <row r="277" spans="1:102" x14ac:dyDescent="0.2">
      <c r="A277"/>
      <c r="B277"/>
      <c r="C277"/>
      <c r="D277"/>
      <c r="E277"/>
      <c r="F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row>
    <row r="278" spans="1:102" x14ac:dyDescent="0.2">
      <c r="A278"/>
      <c r="B278"/>
      <c r="C278"/>
      <c r="D278"/>
      <c r="E278"/>
      <c r="F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row>
    <row r="279" spans="1:102" x14ac:dyDescent="0.2">
      <c r="A279"/>
      <c r="B279"/>
      <c r="C279"/>
      <c r="D279"/>
      <c r="E279"/>
      <c r="F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row>
    <row r="280" spans="1:102" x14ac:dyDescent="0.2">
      <c r="A280"/>
      <c r="B280"/>
      <c r="C280"/>
      <c r="D280"/>
      <c r="E280"/>
      <c r="F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row>
    <row r="281" spans="1:102" x14ac:dyDescent="0.2">
      <c r="A281"/>
      <c r="B281"/>
      <c r="C281"/>
      <c r="D281"/>
      <c r="E281"/>
      <c r="F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row>
    <row r="282" spans="1:102" x14ac:dyDescent="0.2">
      <c r="A282"/>
      <c r="B282"/>
      <c r="C282"/>
      <c r="D282"/>
      <c r="E282"/>
      <c r="F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row>
    <row r="283" spans="1:102" x14ac:dyDescent="0.2">
      <c r="A283"/>
      <c r="B283"/>
      <c r="C283"/>
      <c r="D283"/>
      <c r="E283"/>
      <c r="F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row>
    <row r="284" spans="1:102" x14ac:dyDescent="0.2">
      <c r="A284"/>
      <c r="B284"/>
      <c r="C284"/>
      <c r="D284"/>
      <c r="E284"/>
      <c r="F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row>
    <row r="285" spans="1:102" x14ac:dyDescent="0.2">
      <c r="A285"/>
      <c r="B285"/>
      <c r="C285"/>
      <c r="D285"/>
      <c r="E285"/>
      <c r="F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row>
    <row r="286" spans="1:102" x14ac:dyDescent="0.2">
      <c r="A286"/>
      <c r="B286"/>
      <c r="C286"/>
      <c r="D286"/>
      <c r="E286"/>
      <c r="F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row>
    <row r="287" spans="1:102" x14ac:dyDescent="0.2">
      <c r="A287"/>
      <c r="B287"/>
      <c r="C287"/>
      <c r="D287"/>
      <c r="E287"/>
      <c r="F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row>
    <row r="288" spans="1:102" x14ac:dyDescent="0.2">
      <c r="A288"/>
      <c r="B288"/>
      <c r="C288"/>
      <c r="D288"/>
      <c r="E288"/>
      <c r="F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row>
    <row r="289" spans="1:102" x14ac:dyDescent="0.2">
      <c r="A289"/>
      <c r="B289"/>
      <c r="C289"/>
      <c r="D289"/>
      <c r="E289"/>
      <c r="F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row>
    <row r="290" spans="1:102" x14ac:dyDescent="0.2">
      <c r="A290"/>
      <c r="B290"/>
      <c r="C290"/>
      <c r="D290"/>
      <c r="E290"/>
      <c r="F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row>
    <row r="291" spans="1:102" x14ac:dyDescent="0.2">
      <c r="A291"/>
      <c r="B291"/>
      <c r="C291"/>
      <c r="D291"/>
      <c r="E291"/>
      <c r="F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row>
    <row r="292" spans="1:102" x14ac:dyDescent="0.2">
      <c r="A292"/>
      <c r="B292"/>
      <c r="C292"/>
      <c r="D292"/>
      <c r="E292"/>
      <c r="F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row>
    <row r="293" spans="1:102" x14ac:dyDescent="0.2">
      <c r="A293"/>
      <c r="B293"/>
      <c r="C293"/>
      <c r="D293"/>
      <c r="E293"/>
      <c r="F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row>
    <row r="294" spans="1:102" x14ac:dyDescent="0.2">
      <c r="A294"/>
      <c r="B294"/>
      <c r="C294"/>
      <c r="D294"/>
      <c r="E294"/>
      <c r="F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row>
    <row r="295" spans="1:102" x14ac:dyDescent="0.2">
      <c r="A295"/>
      <c r="B295"/>
      <c r="C295"/>
      <c r="D295"/>
      <c r="E295"/>
      <c r="F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row>
    <row r="296" spans="1:102" x14ac:dyDescent="0.2">
      <c r="A296"/>
      <c r="B296"/>
      <c r="C296"/>
      <c r="D296"/>
      <c r="E296"/>
      <c r="F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row>
    <row r="297" spans="1:102" x14ac:dyDescent="0.2">
      <c r="A297"/>
      <c r="B297"/>
      <c r="C297"/>
      <c r="D297"/>
      <c r="E297"/>
      <c r="F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row>
    <row r="298" spans="1:102" x14ac:dyDescent="0.2">
      <c r="A298"/>
      <c r="B298"/>
      <c r="C298"/>
      <c r="D298"/>
      <c r="E298"/>
      <c r="F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row>
    <row r="299" spans="1:102" x14ac:dyDescent="0.2">
      <c r="A299"/>
      <c r="B299"/>
      <c r="C299"/>
      <c r="D299"/>
      <c r="E299"/>
      <c r="F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row>
    <row r="300" spans="1:102" x14ac:dyDescent="0.2">
      <c r="A300"/>
      <c r="B300"/>
      <c r="C300"/>
      <c r="D300"/>
      <c r="E300"/>
      <c r="F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row>
    <row r="301" spans="1:102" x14ac:dyDescent="0.2">
      <c r="A301"/>
      <c r="B301"/>
      <c r="C301"/>
      <c r="D301"/>
      <c r="E301"/>
      <c r="F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row>
    <row r="302" spans="1:102" x14ac:dyDescent="0.2">
      <c r="A302"/>
      <c r="B302"/>
      <c r="C302"/>
      <c r="D302"/>
      <c r="E302"/>
      <c r="F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row>
    <row r="303" spans="1:102" x14ac:dyDescent="0.2">
      <c r="A303"/>
      <c r="B303"/>
      <c r="C303"/>
      <c r="D303"/>
      <c r="E303"/>
      <c r="F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row>
    <row r="304" spans="1:102" x14ac:dyDescent="0.2">
      <c r="A304"/>
      <c r="B304"/>
      <c r="C304"/>
      <c r="D304"/>
      <c r="E304"/>
      <c r="F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row>
    <row r="305" spans="1:102" x14ac:dyDescent="0.2">
      <c r="A305"/>
      <c r="B305"/>
      <c r="C305"/>
      <c r="D305"/>
      <c r="E305"/>
      <c r="F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row>
    <row r="306" spans="1:102" x14ac:dyDescent="0.2">
      <c r="A306"/>
      <c r="B306"/>
      <c r="C306"/>
      <c r="D306"/>
      <c r="E306"/>
      <c r="F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row>
    <row r="307" spans="1:102" x14ac:dyDescent="0.2">
      <c r="A307"/>
      <c r="B307"/>
      <c r="C307"/>
      <c r="D307"/>
      <c r="E307"/>
      <c r="F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row>
    <row r="308" spans="1:102" x14ac:dyDescent="0.2">
      <c r="A308"/>
      <c r="B308"/>
      <c r="C308"/>
      <c r="D308"/>
      <c r="E308"/>
      <c r="F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row>
    <row r="309" spans="1:102" x14ac:dyDescent="0.2">
      <c r="A309"/>
      <c r="B309"/>
      <c r="C309"/>
      <c r="D309"/>
      <c r="E309"/>
      <c r="F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row>
    <row r="310" spans="1:102" x14ac:dyDescent="0.2">
      <c r="A310"/>
      <c r="B310"/>
      <c r="C310"/>
      <c r="D310"/>
      <c r="E310"/>
      <c r="F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row>
    <row r="311" spans="1:102" x14ac:dyDescent="0.2">
      <c r="A311"/>
      <c r="B311"/>
      <c r="C311"/>
      <c r="D311"/>
      <c r="E311"/>
      <c r="F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row>
    <row r="312" spans="1:102" x14ac:dyDescent="0.2">
      <c r="A312"/>
      <c r="B312"/>
      <c r="C312"/>
      <c r="D312"/>
      <c r="E312"/>
      <c r="F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row>
    <row r="313" spans="1:102" x14ac:dyDescent="0.2">
      <c r="A313"/>
      <c r="B313"/>
      <c r="C313"/>
      <c r="D313"/>
      <c r="E313"/>
      <c r="F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row>
    <row r="314" spans="1:102" x14ac:dyDescent="0.2">
      <c r="A314"/>
      <c r="B314"/>
      <c r="C314"/>
      <c r="D314"/>
      <c r="E314"/>
      <c r="F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row>
    <row r="315" spans="1:102" x14ac:dyDescent="0.2">
      <c r="A315"/>
      <c r="B315"/>
      <c r="C315"/>
      <c r="D315"/>
      <c r="E315"/>
      <c r="F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row>
    <row r="316" spans="1:102" x14ac:dyDescent="0.2">
      <c r="A316"/>
      <c r="B316"/>
      <c r="C316"/>
      <c r="D316"/>
      <c r="E316"/>
      <c r="F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row>
    <row r="317" spans="1:102" x14ac:dyDescent="0.2">
      <c r="A317"/>
      <c r="B317"/>
      <c r="C317"/>
      <c r="D317"/>
      <c r="E317"/>
      <c r="F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row>
    <row r="318" spans="1:102" x14ac:dyDescent="0.2">
      <c r="A318"/>
      <c r="B318"/>
      <c r="C318"/>
      <c r="D318"/>
      <c r="E318"/>
      <c r="F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row>
    <row r="319" spans="1:102" x14ac:dyDescent="0.2">
      <c r="A319"/>
      <c r="B319"/>
      <c r="C319"/>
      <c r="D319"/>
      <c r="E319"/>
      <c r="F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row>
    <row r="320" spans="1:102" x14ac:dyDescent="0.2">
      <c r="A320"/>
      <c r="B320"/>
      <c r="C320"/>
      <c r="D320"/>
      <c r="E320"/>
      <c r="F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row>
    <row r="321" spans="1:102" x14ac:dyDescent="0.2">
      <c r="A321"/>
      <c r="B321"/>
      <c r="C321"/>
      <c r="D321"/>
      <c r="E321"/>
      <c r="F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row>
    <row r="322" spans="1:102" x14ac:dyDescent="0.2">
      <c r="A322"/>
      <c r="B322"/>
      <c r="C322"/>
      <c r="D322"/>
      <c r="E322"/>
      <c r="F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row>
    <row r="323" spans="1:102" x14ac:dyDescent="0.2">
      <c r="A323"/>
      <c r="B323"/>
      <c r="C323"/>
      <c r="D323"/>
      <c r="E323"/>
      <c r="F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row>
    <row r="324" spans="1:102" x14ac:dyDescent="0.2">
      <c r="A324"/>
      <c r="B324"/>
      <c r="C324"/>
      <c r="D324"/>
      <c r="E324"/>
      <c r="F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row>
    <row r="325" spans="1:102" x14ac:dyDescent="0.2">
      <c r="A325"/>
      <c r="B325"/>
      <c r="C325"/>
      <c r="D325"/>
      <c r="E325"/>
      <c r="F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row>
    <row r="326" spans="1:102" x14ac:dyDescent="0.2">
      <c r="A326"/>
      <c r="B326"/>
      <c r="C326"/>
      <c r="D326"/>
      <c r="E326"/>
      <c r="F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row>
    <row r="327" spans="1:102" x14ac:dyDescent="0.2">
      <c r="A327"/>
      <c r="B327"/>
      <c r="C327"/>
      <c r="D327"/>
      <c r="E327"/>
      <c r="F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row>
    <row r="328" spans="1:102" x14ac:dyDescent="0.2">
      <c r="A328"/>
      <c r="B328"/>
      <c r="C328"/>
      <c r="D328"/>
      <c r="E328"/>
      <c r="F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row>
    <row r="329" spans="1:102" x14ac:dyDescent="0.2">
      <c r="A329"/>
      <c r="B329"/>
      <c r="C329"/>
      <c r="D329"/>
      <c r="E329"/>
      <c r="F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c r="CD329"/>
      <c r="CE329"/>
      <c r="CF329"/>
      <c r="CG329"/>
      <c r="CH329"/>
      <c r="CI329"/>
      <c r="CJ329"/>
      <c r="CK329"/>
      <c r="CL329"/>
      <c r="CM329"/>
      <c r="CN329"/>
      <c r="CO329"/>
      <c r="CP329"/>
      <c r="CQ329"/>
      <c r="CR329"/>
      <c r="CS329"/>
      <c r="CT329"/>
      <c r="CU329"/>
      <c r="CV329"/>
      <c r="CW329"/>
      <c r="CX329"/>
    </row>
    <row r="330" spans="1:102" x14ac:dyDescent="0.2">
      <c r="A330"/>
      <c r="B330"/>
      <c r="C330"/>
      <c r="D330"/>
      <c r="E330"/>
      <c r="F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c r="CD330"/>
      <c r="CE330"/>
      <c r="CF330"/>
      <c r="CG330"/>
      <c r="CH330"/>
      <c r="CI330"/>
      <c r="CJ330"/>
      <c r="CK330"/>
      <c r="CL330"/>
      <c r="CM330"/>
      <c r="CN330"/>
      <c r="CO330"/>
      <c r="CP330"/>
      <c r="CQ330"/>
      <c r="CR330"/>
      <c r="CS330"/>
      <c r="CT330"/>
      <c r="CU330"/>
      <c r="CV330"/>
      <c r="CW330"/>
      <c r="CX330"/>
    </row>
    <row r="331" spans="1:102" x14ac:dyDescent="0.2">
      <c r="A331"/>
      <c r="B331"/>
      <c r="C331"/>
      <c r="D331"/>
      <c r="E331"/>
      <c r="F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c r="CD331"/>
      <c r="CE331"/>
      <c r="CF331"/>
      <c r="CG331"/>
      <c r="CH331"/>
      <c r="CI331"/>
      <c r="CJ331"/>
      <c r="CK331"/>
      <c r="CL331"/>
      <c r="CM331"/>
      <c r="CN331"/>
      <c r="CO331"/>
      <c r="CP331"/>
      <c r="CQ331"/>
      <c r="CR331"/>
      <c r="CS331"/>
      <c r="CT331"/>
      <c r="CU331"/>
      <c r="CV331"/>
      <c r="CW331"/>
      <c r="CX331"/>
    </row>
    <row r="332" spans="1:102" x14ac:dyDescent="0.2">
      <c r="A332"/>
      <c r="B332"/>
      <c r="C332"/>
      <c r="D332"/>
      <c r="E332"/>
      <c r="F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c r="CD332"/>
      <c r="CE332"/>
      <c r="CF332"/>
      <c r="CG332"/>
      <c r="CH332"/>
      <c r="CI332"/>
      <c r="CJ332"/>
      <c r="CK332"/>
      <c r="CL332"/>
      <c r="CM332"/>
      <c r="CN332"/>
      <c r="CO332"/>
      <c r="CP332"/>
      <c r="CQ332"/>
      <c r="CR332"/>
      <c r="CS332"/>
      <c r="CT332"/>
      <c r="CU332"/>
      <c r="CV332"/>
      <c r="CW332"/>
      <c r="CX332"/>
    </row>
    <row r="333" spans="1:102" x14ac:dyDescent="0.2">
      <c r="A333"/>
      <c r="B333"/>
      <c r="C333"/>
      <c r="D333"/>
      <c r="E333"/>
      <c r="F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c r="CD333"/>
      <c r="CE333"/>
      <c r="CF333"/>
      <c r="CG333"/>
      <c r="CH333"/>
      <c r="CI333"/>
      <c r="CJ333"/>
      <c r="CK333"/>
      <c r="CL333"/>
      <c r="CM333"/>
      <c r="CN333"/>
      <c r="CO333"/>
      <c r="CP333"/>
      <c r="CQ333"/>
      <c r="CR333"/>
      <c r="CS333"/>
      <c r="CT333"/>
      <c r="CU333"/>
      <c r="CV333"/>
      <c r="CW333"/>
      <c r="CX333"/>
    </row>
    <row r="334" spans="1:102" x14ac:dyDescent="0.2">
      <c r="A334"/>
      <c r="B334"/>
      <c r="C334"/>
      <c r="D334"/>
      <c r="E334"/>
      <c r="F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c r="CD334"/>
      <c r="CE334"/>
      <c r="CF334"/>
      <c r="CG334"/>
      <c r="CH334"/>
      <c r="CI334"/>
      <c r="CJ334"/>
      <c r="CK334"/>
      <c r="CL334"/>
      <c r="CM334"/>
      <c r="CN334"/>
      <c r="CO334"/>
      <c r="CP334"/>
      <c r="CQ334"/>
      <c r="CR334"/>
      <c r="CS334"/>
      <c r="CT334"/>
      <c r="CU334"/>
      <c r="CV334"/>
      <c r="CW334"/>
      <c r="CX334"/>
    </row>
    <row r="335" spans="1:102" x14ac:dyDescent="0.2">
      <c r="A335"/>
      <c r="B335"/>
      <c r="C335"/>
      <c r="D335"/>
      <c r="E335"/>
      <c r="F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c r="CD335"/>
      <c r="CE335"/>
      <c r="CF335"/>
      <c r="CG335"/>
      <c r="CH335"/>
      <c r="CI335"/>
      <c r="CJ335"/>
      <c r="CK335"/>
      <c r="CL335"/>
      <c r="CM335"/>
      <c r="CN335"/>
      <c r="CO335"/>
      <c r="CP335"/>
      <c r="CQ335"/>
      <c r="CR335"/>
      <c r="CS335"/>
      <c r="CT335"/>
      <c r="CU335"/>
      <c r="CV335"/>
      <c r="CW335"/>
      <c r="CX335"/>
    </row>
    <row r="336" spans="1:102" x14ac:dyDescent="0.2">
      <c r="A336"/>
      <c r="B336"/>
      <c r="C336"/>
      <c r="D336"/>
      <c r="E336"/>
      <c r="F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c r="CD336"/>
      <c r="CE336"/>
      <c r="CF336"/>
      <c r="CG336"/>
      <c r="CH336"/>
      <c r="CI336"/>
      <c r="CJ336"/>
      <c r="CK336"/>
      <c r="CL336"/>
      <c r="CM336"/>
      <c r="CN336"/>
      <c r="CO336"/>
      <c r="CP336"/>
      <c r="CQ336"/>
      <c r="CR336"/>
      <c r="CS336"/>
      <c r="CT336"/>
      <c r="CU336"/>
      <c r="CV336"/>
      <c r="CW336"/>
      <c r="CX336"/>
    </row>
    <row r="337" spans="1:102" x14ac:dyDescent="0.2">
      <c r="A337"/>
      <c r="B337"/>
      <c r="C337"/>
      <c r="D337"/>
      <c r="E337"/>
      <c r="F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c r="CD337"/>
      <c r="CE337"/>
      <c r="CF337"/>
      <c r="CG337"/>
      <c r="CH337"/>
      <c r="CI337"/>
      <c r="CJ337"/>
      <c r="CK337"/>
      <c r="CL337"/>
      <c r="CM337"/>
      <c r="CN337"/>
      <c r="CO337"/>
      <c r="CP337"/>
      <c r="CQ337"/>
      <c r="CR337"/>
      <c r="CS337"/>
      <c r="CT337"/>
      <c r="CU337"/>
      <c r="CV337"/>
      <c r="CW337"/>
      <c r="CX337"/>
    </row>
    <row r="338" spans="1:102" x14ac:dyDescent="0.2">
      <c r="A338"/>
      <c r="B338"/>
      <c r="C338"/>
      <c r="D338"/>
      <c r="E338"/>
      <c r="F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c r="CD338"/>
      <c r="CE338"/>
      <c r="CF338"/>
      <c r="CG338"/>
      <c r="CH338"/>
      <c r="CI338"/>
      <c r="CJ338"/>
      <c r="CK338"/>
      <c r="CL338"/>
      <c r="CM338"/>
      <c r="CN338"/>
      <c r="CO338"/>
      <c r="CP338"/>
      <c r="CQ338"/>
      <c r="CR338"/>
      <c r="CS338"/>
      <c r="CT338"/>
      <c r="CU338"/>
      <c r="CV338"/>
      <c r="CW338"/>
      <c r="CX338"/>
    </row>
    <row r="339" spans="1:102" x14ac:dyDescent="0.2">
      <c r="A339"/>
      <c r="B339"/>
      <c r="C339"/>
      <c r="D339"/>
      <c r="E339"/>
      <c r="F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c r="CD339"/>
      <c r="CE339"/>
      <c r="CF339"/>
      <c r="CG339"/>
      <c r="CH339"/>
      <c r="CI339"/>
      <c r="CJ339"/>
      <c r="CK339"/>
      <c r="CL339"/>
      <c r="CM339"/>
      <c r="CN339"/>
      <c r="CO339"/>
      <c r="CP339"/>
      <c r="CQ339"/>
      <c r="CR339"/>
      <c r="CS339"/>
      <c r="CT339"/>
      <c r="CU339"/>
      <c r="CV339"/>
      <c r="CW339"/>
      <c r="CX339"/>
    </row>
    <row r="340" spans="1:102" x14ac:dyDescent="0.2">
      <c r="A340"/>
      <c r="B340"/>
      <c r="C340"/>
      <c r="D340"/>
      <c r="E340"/>
      <c r="F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row>
    <row r="341" spans="1:102" x14ac:dyDescent="0.2">
      <c r="A341"/>
      <c r="B341"/>
      <c r="C341"/>
      <c r="D341"/>
      <c r="E341"/>
      <c r="F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c r="CD341"/>
      <c r="CE341"/>
      <c r="CF341"/>
      <c r="CG341"/>
      <c r="CH341"/>
      <c r="CI341"/>
      <c r="CJ341"/>
      <c r="CK341"/>
      <c r="CL341"/>
      <c r="CM341"/>
      <c r="CN341"/>
      <c r="CO341"/>
      <c r="CP341"/>
      <c r="CQ341"/>
      <c r="CR341"/>
      <c r="CS341"/>
      <c r="CT341"/>
      <c r="CU341"/>
      <c r="CV341"/>
      <c r="CW341"/>
      <c r="CX341"/>
    </row>
    <row r="342" spans="1:102" x14ac:dyDescent="0.2">
      <c r="A342"/>
      <c r="B342"/>
      <c r="C342"/>
      <c r="D342"/>
      <c r="E342"/>
      <c r="F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c r="CD342"/>
      <c r="CE342"/>
      <c r="CF342"/>
      <c r="CG342"/>
      <c r="CH342"/>
      <c r="CI342"/>
      <c r="CJ342"/>
      <c r="CK342"/>
      <c r="CL342"/>
      <c r="CM342"/>
      <c r="CN342"/>
      <c r="CO342"/>
      <c r="CP342"/>
      <c r="CQ342"/>
      <c r="CR342"/>
      <c r="CS342"/>
      <c r="CT342"/>
      <c r="CU342"/>
      <c r="CV342"/>
      <c r="CW342"/>
      <c r="CX342"/>
    </row>
    <row r="343" spans="1:102" x14ac:dyDescent="0.2">
      <c r="A343"/>
      <c r="B343"/>
      <c r="C343"/>
      <c r="D343"/>
      <c r="E343"/>
      <c r="F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c r="CD343"/>
      <c r="CE343"/>
      <c r="CF343"/>
      <c r="CG343"/>
      <c r="CH343"/>
      <c r="CI343"/>
      <c r="CJ343"/>
      <c r="CK343"/>
      <c r="CL343"/>
      <c r="CM343"/>
      <c r="CN343"/>
      <c r="CO343"/>
      <c r="CP343"/>
      <c r="CQ343"/>
      <c r="CR343"/>
      <c r="CS343"/>
      <c r="CT343"/>
      <c r="CU343"/>
      <c r="CV343"/>
      <c r="CW343"/>
      <c r="CX343"/>
    </row>
    <row r="344" spans="1:102" x14ac:dyDescent="0.2">
      <c r="A344"/>
      <c r="B344"/>
      <c r="C344"/>
      <c r="D344"/>
      <c r="E344"/>
      <c r="F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c r="CD344"/>
      <c r="CE344"/>
      <c r="CF344"/>
      <c r="CG344"/>
      <c r="CH344"/>
      <c r="CI344"/>
      <c r="CJ344"/>
      <c r="CK344"/>
      <c r="CL344"/>
      <c r="CM344"/>
      <c r="CN344"/>
      <c r="CO344"/>
      <c r="CP344"/>
      <c r="CQ344"/>
      <c r="CR344"/>
      <c r="CS344"/>
      <c r="CT344"/>
      <c r="CU344"/>
      <c r="CV344"/>
      <c r="CW344"/>
      <c r="CX344"/>
    </row>
    <row r="345" spans="1:102" x14ac:dyDescent="0.2">
      <c r="A345"/>
      <c r="B345"/>
      <c r="C345"/>
      <c r="D345"/>
      <c r="E345"/>
      <c r="F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c r="CD345"/>
      <c r="CE345"/>
      <c r="CF345"/>
      <c r="CG345"/>
      <c r="CH345"/>
      <c r="CI345"/>
      <c r="CJ345"/>
      <c r="CK345"/>
      <c r="CL345"/>
      <c r="CM345"/>
      <c r="CN345"/>
      <c r="CO345"/>
      <c r="CP345"/>
      <c r="CQ345"/>
      <c r="CR345"/>
      <c r="CS345"/>
      <c r="CT345"/>
      <c r="CU345"/>
      <c r="CV345"/>
      <c r="CW345"/>
      <c r="CX345"/>
    </row>
    <row r="346" spans="1:102" x14ac:dyDescent="0.2">
      <c r="A346"/>
      <c r="B346"/>
      <c r="C346"/>
      <c r="D346"/>
      <c r="E346"/>
      <c r="F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c r="CD346"/>
      <c r="CE346"/>
      <c r="CF346"/>
      <c r="CG346"/>
      <c r="CH346"/>
      <c r="CI346"/>
      <c r="CJ346"/>
      <c r="CK346"/>
      <c r="CL346"/>
      <c r="CM346"/>
      <c r="CN346"/>
      <c r="CO346"/>
      <c r="CP346"/>
      <c r="CQ346"/>
      <c r="CR346"/>
      <c r="CS346"/>
      <c r="CT346"/>
      <c r="CU346"/>
      <c r="CV346"/>
      <c r="CW346"/>
      <c r="CX346"/>
    </row>
    <row r="347" spans="1:102" x14ac:dyDescent="0.2">
      <c r="A347"/>
      <c r="B347"/>
      <c r="C347"/>
      <c r="D347"/>
      <c r="E347"/>
      <c r="F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c r="CD347"/>
      <c r="CE347"/>
      <c r="CF347"/>
      <c r="CG347"/>
      <c r="CH347"/>
      <c r="CI347"/>
      <c r="CJ347"/>
      <c r="CK347"/>
      <c r="CL347"/>
      <c r="CM347"/>
      <c r="CN347"/>
      <c r="CO347"/>
      <c r="CP347"/>
      <c r="CQ347"/>
      <c r="CR347"/>
      <c r="CS347"/>
      <c r="CT347"/>
      <c r="CU347"/>
      <c r="CV347"/>
      <c r="CW347"/>
      <c r="CX347"/>
    </row>
    <row r="348" spans="1:102" x14ac:dyDescent="0.2">
      <c r="A348"/>
      <c r="B348"/>
      <c r="C348"/>
      <c r="D348"/>
      <c r="E348"/>
      <c r="F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c r="CD348"/>
      <c r="CE348"/>
      <c r="CF348"/>
      <c r="CG348"/>
      <c r="CH348"/>
      <c r="CI348"/>
      <c r="CJ348"/>
      <c r="CK348"/>
      <c r="CL348"/>
      <c r="CM348"/>
      <c r="CN348"/>
      <c r="CO348"/>
      <c r="CP348"/>
      <c r="CQ348"/>
      <c r="CR348"/>
      <c r="CS348"/>
      <c r="CT348"/>
      <c r="CU348"/>
      <c r="CV348"/>
      <c r="CW348"/>
      <c r="CX348"/>
    </row>
    <row r="349" spans="1:102" x14ac:dyDescent="0.2">
      <c r="A349"/>
      <c r="B349"/>
      <c r="C349"/>
      <c r="D349"/>
      <c r="E349"/>
      <c r="F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c r="CD349"/>
      <c r="CE349"/>
      <c r="CF349"/>
      <c r="CG349"/>
      <c r="CH349"/>
      <c r="CI349"/>
      <c r="CJ349"/>
      <c r="CK349"/>
      <c r="CL349"/>
      <c r="CM349"/>
      <c r="CN349"/>
      <c r="CO349"/>
      <c r="CP349"/>
      <c r="CQ349"/>
      <c r="CR349"/>
      <c r="CS349"/>
      <c r="CT349"/>
      <c r="CU349"/>
      <c r="CV349"/>
      <c r="CW349"/>
      <c r="CX349"/>
    </row>
    <row r="350" spans="1:102" x14ac:dyDescent="0.2">
      <c r="A350"/>
      <c r="B350"/>
      <c r="C350"/>
      <c r="D350"/>
      <c r="E350"/>
      <c r="F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c r="CD350"/>
      <c r="CE350"/>
      <c r="CF350"/>
      <c r="CG350"/>
      <c r="CH350"/>
      <c r="CI350"/>
      <c r="CJ350"/>
      <c r="CK350"/>
      <c r="CL350"/>
      <c r="CM350"/>
      <c r="CN350"/>
      <c r="CO350"/>
      <c r="CP350"/>
      <c r="CQ350"/>
      <c r="CR350"/>
      <c r="CS350"/>
      <c r="CT350"/>
      <c r="CU350"/>
      <c r="CV350"/>
      <c r="CW350"/>
      <c r="CX350"/>
    </row>
    <row r="351" spans="1:102" x14ac:dyDescent="0.2">
      <c r="A351"/>
      <c r="B351"/>
      <c r="C351"/>
      <c r="D351"/>
      <c r="E351"/>
      <c r="F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c r="CD351"/>
      <c r="CE351"/>
      <c r="CF351"/>
      <c r="CG351"/>
      <c r="CH351"/>
      <c r="CI351"/>
      <c r="CJ351"/>
      <c r="CK351"/>
      <c r="CL351"/>
      <c r="CM351"/>
      <c r="CN351"/>
      <c r="CO351"/>
      <c r="CP351"/>
      <c r="CQ351"/>
      <c r="CR351"/>
      <c r="CS351"/>
      <c r="CT351"/>
      <c r="CU351"/>
      <c r="CV351"/>
      <c r="CW351"/>
      <c r="CX351"/>
    </row>
    <row r="352" spans="1:102" x14ac:dyDescent="0.2">
      <c r="A352"/>
      <c r="B352"/>
      <c r="C352"/>
      <c r="D352"/>
      <c r="E352"/>
      <c r="F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c r="CD352"/>
      <c r="CE352"/>
      <c r="CF352"/>
      <c r="CG352"/>
      <c r="CH352"/>
      <c r="CI352"/>
      <c r="CJ352"/>
      <c r="CK352"/>
      <c r="CL352"/>
      <c r="CM352"/>
      <c r="CN352"/>
      <c r="CO352"/>
      <c r="CP352"/>
      <c r="CQ352"/>
      <c r="CR352"/>
      <c r="CS352"/>
      <c r="CT352"/>
      <c r="CU352"/>
      <c r="CV352"/>
      <c r="CW352"/>
      <c r="CX352"/>
    </row>
    <row r="353" spans="1:102" x14ac:dyDescent="0.2">
      <c r="A353"/>
      <c r="B353"/>
      <c r="C353"/>
      <c r="D353"/>
      <c r="E353"/>
      <c r="F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c r="CD353"/>
      <c r="CE353"/>
      <c r="CF353"/>
      <c r="CG353"/>
      <c r="CH353"/>
      <c r="CI353"/>
      <c r="CJ353"/>
      <c r="CK353"/>
      <c r="CL353"/>
      <c r="CM353"/>
      <c r="CN353"/>
      <c r="CO353"/>
      <c r="CP353"/>
      <c r="CQ353"/>
      <c r="CR353"/>
      <c r="CS353"/>
      <c r="CT353"/>
      <c r="CU353"/>
      <c r="CV353"/>
      <c r="CW353"/>
      <c r="CX353"/>
    </row>
    <row r="354" spans="1:102" x14ac:dyDescent="0.2">
      <c r="A354"/>
      <c r="B354"/>
      <c r="C354"/>
      <c r="D354"/>
      <c r="E354"/>
      <c r="F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c r="CD354"/>
      <c r="CE354"/>
      <c r="CF354"/>
      <c r="CG354"/>
      <c r="CH354"/>
      <c r="CI354"/>
      <c r="CJ354"/>
      <c r="CK354"/>
      <c r="CL354"/>
      <c r="CM354"/>
      <c r="CN354"/>
      <c r="CO354"/>
      <c r="CP354"/>
      <c r="CQ354"/>
      <c r="CR354"/>
      <c r="CS354"/>
      <c r="CT354"/>
      <c r="CU354"/>
      <c r="CV354"/>
      <c r="CW354"/>
      <c r="CX354"/>
    </row>
    <row r="355" spans="1:102" x14ac:dyDescent="0.2">
      <c r="A355"/>
      <c r="B355"/>
      <c r="C355"/>
      <c r="D355"/>
      <c r="E355"/>
      <c r="F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c r="CD355"/>
      <c r="CE355"/>
      <c r="CF355"/>
      <c r="CG355"/>
      <c r="CH355"/>
      <c r="CI355"/>
      <c r="CJ355"/>
      <c r="CK355"/>
      <c r="CL355"/>
      <c r="CM355"/>
      <c r="CN355"/>
      <c r="CO355"/>
      <c r="CP355"/>
      <c r="CQ355"/>
      <c r="CR355"/>
      <c r="CS355"/>
      <c r="CT355"/>
      <c r="CU355"/>
      <c r="CV355"/>
      <c r="CW355"/>
      <c r="CX355"/>
    </row>
    <row r="356" spans="1:102" x14ac:dyDescent="0.2">
      <c r="A356"/>
      <c r="B356"/>
      <c r="C356"/>
      <c r="D356"/>
      <c r="E356"/>
      <c r="F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c r="CD356"/>
      <c r="CE356"/>
      <c r="CF356"/>
      <c r="CG356"/>
      <c r="CH356"/>
      <c r="CI356"/>
      <c r="CJ356"/>
      <c r="CK356"/>
      <c r="CL356"/>
      <c r="CM356"/>
      <c r="CN356"/>
      <c r="CO356"/>
      <c r="CP356"/>
      <c r="CQ356"/>
      <c r="CR356"/>
      <c r="CS356"/>
      <c r="CT356"/>
      <c r="CU356"/>
      <c r="CV356"/>
      <c r="CW356"/>
      <c r="CX356"/>
    </row>
    <row r="357" spans="1:102" x14ac:dyDescent="0.2">
      <c r="A357"/>
      <c r="B357"/>
      <c r="C357"/>
      <c r="D357"/>
      <c r="E357"/>
      <c r="F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c r="CD357"/>
      <c r="CE357"/>
      <c r="CF357"/>
      <c r="CG357"/>
      <c r="CH357"/>
      <c r="CI357"/>
      <c r="CJ357"/>
      <c r="CK357"/>
      <c r="CL357"/>
      <c r="CM357"/>
      <c r="CN357"/>
      <c r="CO357"/>
      <c r="CP357"/>
      <c r="CQ357"/>
      <c r="CR357"/>
      <c r="CS357"/>
      <c r="CT357"/>
      <c r="CU357"/>
      <c r="CV357"/>
      <c r="CW357"/>
      <c r="CX357"/>
    </row>
    <row r="358" spans="1:102" x14ac:dyDescent="0.2">
      <c r="A358"/>
      <c r="B358"/>
      <c r="C358"/>
      <c r="D358"/>
      <c r="E358"/>
      <c r="F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c r="CD358"/>
      <c r="CE358"/>
      <c r="CF358"/>
      <c r="CG358"/>
      <c r="CH358"/>
      <c r="CI358"/>
      <c r="CJ358"/>
      <c r="CK358"/>
      <c r="CL358"/>
      <c r="CM358"/>
      <c r="CN358"/>
      <c r="CO358"/>
      <c r="CP358"/>
      <c r="CQ358"/>
      <c r="CR358"/>
      <c r="CS358"/>
      <c r="CT358"/>
      <c r="CU358"/>
      <c r="CV358"/>
      <c r="CW358"/>
      <c r="CX358"/>
    </row>
    <row r="359" spans="1:102" x14ac:dyDescent="0.2">
      <c r="A359"/>
      <c r="B359"/>
      <c r="C359"/>
      <c r="D359"/>
      <c r="E359"/>
      <c r="F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c r="CD359"/>
      <c r="CE359"/>
      <c r="CF359"/>
      <c r="CG359"/>
      <c r="CH359"/>
      <c r="CI359"/>
      <c r="CJ359"/>
      <c r="CK359"/>
      <c r="CL359"/>
      <c r="CM359"/>
      <c r="CN359"/>
      <c r="CO359"/>
      <c r="CP359"/>
      <c r="CQ359"/>
      <c r="CR359"/>
      <c r="CS359"/>
      <c r="CT359"/>
      <c r="CU359"/>
      <c r="CV359"/>
      <c r="CW359"/>
      <c r="CX359"/>
    </row>
    <row r="360" spans="1:102" x14ac:dyDescent="0.2">
      <c r="A360"/>
      <c r="B360"/>
      <c r="C360"/>
      <c r="D360"/>
      <c r="E360"/>
      <c r="F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c r="CD360"/>
      <c r="CE360"/>
      <c r="CF360"/>
      <c r="CG360"/>
      <c r="CH360"/>
      <c r="CI360"/>
      <c r="CJ360"/>
      <c r="CK360"/>
      <c r="CL360"/>
      <c r="CM360"/>
      <c r="CN360"/>
      <c r="CO360"/>
      <c r="CP360"/>
      <c r="CQ360"/>
      <c r="CR360"/>
      <c r="CS360"/>
      <c r="CT360"/>
      <c r="CU360"/>
      <c r="CV360"/>
      <c r="CW360"/>
      <c r="CX360"/>
    </row>
    <row r="361" spans="1:102" x14ac:dyDescent="0.2">
      <c r="A361"/>
      <c r="B361"/>
      <c r="C361"/>
      <c r="D361"/>
      <c r="E361"/>
      <c r="F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c r="CD361"/>
      <c r="CE361"/>
      <c r="CF361"/>
      <c r="CG361"/>
      <c r="CH361"/>
      <c r="CI361"/>
      <c r="CJ361"/>
      <c r="CK361"/>
      <c r="CL361"/>
      <c r="CM361"/>
      <c r="CN361"/>
      <c r="CO361"/>
      <c r="CP361"/>
      <c r="CQ361"/>
      <c r="CR361"/>
      <c r="CS361"/>
      <c r="CT361"/>
      <c r="CU361"/>
      <c r="CV361"/>
      <c r="CW361"/>
      <c r="CX361"/>
    </row>
    <row r="362" spans="1:102" x14ac:dyDescent="0.2">
      <c r="A362"/>
      <c r="B362"/>
      <c r="C362"/>
      <c r="D362"/>
      <c r="E362"/>
      <c r="F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c r="CD362"/>
      <c r="CE362"/>
      <c r="CF362"/>
      <c r="CG362"/>
      <c r="CH362"/>
      <c r="CI362"/>
      <c r="CJ362"/>
      <c r="CK362"/>
      <c r="CL362"/>
      <c r="CM362"/>
      <c r="CN362"/>
      <c r="CO362"/>
      <c r="CP362"/>
      <c r="CQ362"/>
      <c r="CR362"/>
      <c r="CS362"/>
      <c r="CT362"/>
      <c r="CU362"/>
      <c r="CV362"/>
      <c r="CW362"/>
      <c r="CX362"/>
    </row>
    <row r="363" spans="1:102" x14ac:dyDescent="0.2">
      <c r="A363"/>
      <c r="B363"/>
      <c r="C363"/>
      <c r="D363"/>
      <c r="E363"/>
      <c r="F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c r="CD363"/>
      <c r="CE363"/>
      <c r="CF363"/>
      <c r="CG363"/>
      <c r="CH363"/>
      <c r="CI363"/>
      <c r="CJ363"/>
      <c r="CK363"/>
      <c r="CL363"/>
      <c r="CM363"/>
      <c r="CN363"/>
      <c r="CO363"/>
      <c r="CP363"/>
      <c r="CQ363"/>
      <c r="CR363"/>
      <c r="CS363"/>
      <c r="CT363"/>
      <c r="CU363"/>
      <c r="CV363"/>
      <c r="CW363"/>
      <c r="CX363"/>
    </row>
    <row r="364" spans="1:102" x14ac:dyDescent="0.2">
      <c r="A364"/>
      <c r="B364"/>
      <c r="C364"/>
      <c r="D364"/>
      <c r="E364"/>
      <c r="F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c r="CD364"/>
      <c r="CE364"/>
      <c r="CF364"/>
      <c r="CG364"/>
      <c r="CH364"/>
      <c r="CI364"/>
      <c r="CJ364"/>
      <c r="CK364"/>
      <c r="CL364"/>
      <c r="CM364"/>
      <c r="CN364"/>
      <c r="CO364"/>
      <c r="CP364"/>
      <c r="CQ364"/>
      <c r="CR364"/>
      <c r="CS364"/>
      <c r="CT364"/>
      <c r="CU364"/>
      <c r="CV364"/>
      <c r="CW364"/>
      <c r="CX364"/>
    </row>
    <row r="365" spans="1:102" x14ac:dyDescent="0.2">
      <c r="A365"/>
      <c r="B365"/>
      <c r="C365"/>
      <c r="D365"/>
      <c r="E365"/>
      <c r="F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c r="CD365"/>
      <c r="CE365"/>
      <c r="CF365"/>
      <c r="CG365"/>
      <c r="CH365"/>
      <c r="CI365"/>
      <c r="CJ365"/>
      <c r="CK365"/>
      <c r="CL365"/>
      <c r="CM365"/>
      <c r="CN365"/>
      <c r="CO365"/>
      <c r="CP365"/>
      <c r="CQ365"/>
      <c r="CR365"/>
      <c r="CS365"/>
      <c r="CT365"/>
      <c r="CU365"/>
      <c r="CV365"/>
      <c r="CW365"/>
      <c r="CX365"/>
    </row>
    <row r="366" spans="1:102" x14ac:dyDescent="0.2">
      <c r="A366"/>
      <c r="B366"/>
      <c r="C366"/>
      <c r="D366"/>
      <c r="E366"/>
      <c r="F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c r="CD366"/>
      <c r="CE366"/>
      <c r="CF366"/>
      <c r="CG366"/>
      <c r="CH366"/>
      <c r="CI366"/>
      <c r="CJ366"/>
      <c r="CK366"/>
      <c r="CL366"/>
      <c r="CM366"/>
      <c r="CN366"/>
      <c r="CO366"/>
      <c r="CP366"/>
      <c r="CQ366"/>
      <c r="CR366"/>
      <c r="CS366"/>
      <c r="CT366"/>
      <c r="CU366"/>
      <c r="CV366"/>
      <c r="CW366"/>
      <c r="CX366"/>
    </row>
    <row r="367" spans="1:102" x14ac:dyDescent="0.2">
      <c r="A367"/>
      <c r="B367"/>
      <c r="C367"/>
      <c r="D367"/>
      <c r="E367"/>
      <c r="F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c r="CD367"/>
      <c r="CE367"/>
      <c r="CF367"/>
      <c r="CG367"/>
      <c r="CH367"/>
      <c r="CI367"/>
      <c r="CJ367"/>
      <c r="CK367"/>
      <c r="CL367"/>
      <c r="CM367"/>
      <c r="CN367"/>
      <c r="CO367"/>
      <c r="CP367"/>
      <c r="CQ367"/>
      <c r="CR367"/>
      <c r="CS367"/>
      <c r="CT367"/>
      <c r="CU367"/>
      <c r="CV367"/>
      <c r="CW367"/>
      <c r="CX367"/>
    </row>
    <row r="368" spans="1:102" x14ac:dyDescent="0.2">
      <c r="A368"/>
      <c r="B368"/>
      <c r="C368"/>
      <c r="D368"/>
      <c r="E368"/>
      <c r="F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c r="CD368"/>
      <c r="CE368"/>
      <c r="CF368"/>
      <c r="CG368"/>
      <c r="CH368"/>
      <c r="CI368"/>
      <c r="CJ368"/>
      <c r="CK368"/>
      <c r="CL368"/>
      <c r="CM368"/>
      <c r="CN368"/>
      <c r="CO368"/>
      <c r="CP368"/>
      <c r="CQ368"/>
      <c r="CR368"/>
      <c r="CS368"/>
      <c r="CT368"/>
      <c r="CU368"/>
      <c r="CV368"/>
      <c r="CW368"/>
      <c r="CX368"/>
    </row>
    <row r="369" spans="1:102" x14ac:dyDescent="0.2">
      <c r="A369"/>
      <c r="B369"/>
      <c r="C369"/>
      <c r="D369"/>
      <c r="E369"/>
      <c r="F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c r="CD369"/>
      <c r="CE369"/>
      <c r="CF369"/>
      <c r="CG369"/>
      <c r="CH369"/>
      <c r="CI369"/>
      <c r="CJ369"/>
      <c r="CK369"/>
      <c r="CL369"/>
      <c r="CM369"/>
      <c r="CN369"/>
      <c r="CO369"/>
      <c r="CP369"/>
      <c r="CQ369"/>
      <c r="CR369"/>
      <c r="CS369"/>
      <c r="CT369"/>
      <c r="CU369"/>
      <c r="CV369"/>
      <c r="CW369"/>
      <c r="CX369"/>
    </row>
    <row r="370" spans="1:102" x14ac:dyDescent="0.2">
      <c r="A370"/>
      <c r="B370"/>
      <c r="C370"/>
      <c r="D370"/>
      <c r="E370"/>
      <c r="F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row>
    <row r="371" spans="1:102" x14ac:dyDescent="0.2">
      <c r="A371"/>
      <c r="B371"/>
      <c r="C371"/>
      <c r="D371"/>
      <c r="E371"/>
      <c r="F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row>
    <row r="372" spans="1:102" x14ac:dyDescent="0.2">
      <c r="A372"/>
      <c r="B372"/>
      <c r="C372"/>
      <c r="D372"/>
      <c r="E372"/>
      <c r="F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c r="CD372"/>
      <c r="CE372"/>
      <c r="CF372"/>
      <c r="CG372"/>
      <c r="CH372"/>
      <c r="CI372"/>
      <c r="CJ372"/>
      <c r="CK372"/>
      <c r="CL372"/>
      <c r="CM372"/>
      <c r="CN372"/>
      <c r="CO372"/>
      <c r="CP372"/>
      <c r="CQ372"/>
      <c r="CR372"/>
      <c r="CS372"/>
      <c r="CT372"/>
      <c r="CU372"/>
      <c r="CV372"/>
      <c r="CW372"/>
      <c r="CX372"/>
    </row>
    <row r="373" spans="1:102" x14ac:dyDescent="0.2">
      <c r="A373"/>
      <c r="B373"/>
      <c r="C373"/>
      <c r="D373"/>
      <c r="E373"/>
      <c r="F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c r="CD373"/>
      <c r="CE373"/>
      <c r="CF373"/>
      <c r="CG373"/>
      <c r="CH373"/>
      <c r="CI373"/>
      <c r="CJ373"/>
      <c r="CK373"/>
      <c r="CL373"/>
      <c r="CM373"/>
      <c r="CN373"/>
      <c r="CO373"/>
      <c r="CP373"/>
      <c r="CQ373"/>
      <c r="CR373"/>
      <c r="CS373"/>
      <c r="CT373"/>
      <c r="CU373"/>
      <c r="CV373"/>
      <c r="CW373"/>
      <c r="CX373"/>
    </row>
    <row r="374" spans="1:102" x14ac:dyDescent="0.2">
      <c r="A374"/>
      <c r="B374"/>
      <c r="C374"/>
      <c r="D374"/>
      <c r="E374"/>
      <c r="F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row>
    <row r="375" spans="1:102" x14ac:dyDescent="0.2">
      <c r="A375"/>
      <c r="B375"/>
      <c r="C375"/>
      <c r="D375"/>
      <c r="E375"/>
      <c r="F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row>
    <row r="376" spans="1:102" x14ac:dyDescent="0.2">
      <c r="A376"/>
      <c r="B376"/>
      <c r="C376"/>
      <c r="D376"/>
      <c r="E376"/>
      <c r="F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row>
    <row r="377" spans="1:102" x14ac:dyDescent="0.2">
      <c r="A377"/>
      <c r="B377"/>
      <c r="C377"/>
      <c r="D377"/>
      <c r="E377"/>
      <c r="F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row>
    <row r="378" spans="1:102" x14ac:dyDescent="0.2">
      <c r="A378"/>
      <c r="B378"/>
      <c r="C378"/>
      <c r="D378"/>
      <c r="E378"/>
      <c r="F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row>
    <row r="379" spans="1:102" x14ac:dyDescent="0.2">
      <c r="A379"/>
      <c r="B379"/>
      <c r="C379"/>
      <c r="D379"/>
      <c r="E379"/>
      <c r="F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row>
    <row r="380" spans="1:102" x14ac:dyDescent="0.2">
      <c r="A380"/>
      <c r="B380"/>
      <c r="C380"/>
      <c r="D380"/>
      <c r="E380"/>
      <c r="F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row>
    <row r="381" spans="1:102" x14ac:dyDescent="0.2">
      <c r="A381"/>
      <c r="B381"/>
      <c r="C381"/>
      <c r="D381"/>
      <c r="E381"/>
      <c r="F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row>
    <row r="382" spans="1:102" x14ac:dyDescent="0.2">
      <c r="A382"/>
      <c r="B382"/>
      <c r="C382"/>
      <c r="D382"/>
      <c r="E382"/>
      <c r="F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row>
    <row r="383" spans="1:102" x14ac:dyDescent="0.2">
      <c r="A383"/>
      <c r="B383"/>
      <c r="C383"/>
      <c r="D383"/>
      <c r="E383"/>
      <c r="F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row>
    <row r="384" spans="1:102" x14ac:dyDescent="0.2">
      <c r="A384"/>
      <c r="B384"/>
      <c r="C384"/>
      <c r="D384"/>
      <c r="E384"/>
      <c r="F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row>
    <row r="385" spans="1:102" x14ac:dyDescent="0.2">
      <c r="A385"/>
      <c r="B385"/>
      <c r="C385"/>
      <c r="D385"/>
      <c r="E385"/>
      <c r="F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row>
    <row r="386" spans="1:102" x14ac:dyDescent="0.2">
      <c r="A386"/>
      <c r="B386"/>
      <c r="C386"/>
      <c r="D386"/>
      <c r="E386"/>
      <c r="F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row>
    <row r="387" spans="1:102" x14ac:dyDescent="0.2">
      <c r="A387"/>
      <c r="B387"/>
      <c r="C387"/>
      <c r="D387"/>
      <c r="E387"/>
      <c r="F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row>
    <row r="388" spans="1:102" x14ac:dyDescent="0.2">
      <c r="A388"/>
      <c r="B388"/>
      <c r="C388"/>
      <c r="D388"/>
      <c r="E388"/>
      <c r="F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row>
    <row r="389" spans="1:102" x14ac:dyDescent="0.2">
      <c r="A389"/>
      <c r="B389"/>
      <c r="C389"/>
      <c r="D389"/>
      <c r="E389"/>
      <c r="F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row>
    <row r="390" spans="1:102" x14ac:dyDescent="0.2">
      <c r="A390"/>
      <c r="B390"/>
      <c r="C390"/>
      <c r="D390"/>
      <c r="E390"/>
      <c r="F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row>
    <row r="391" spans="1:102" x14ac:dyDescent="0.2">
      <c r="A391"/>
      <c r="B391"/>
      <c r="C391"/>
      <c r="D391"/>
      <c r="E391"/>
      <c r="F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row>
    <row r="392" spans="1:102" x14ac:dyDescent="0.2">
      <c r="A392"/>
      <c r="B392"/>
      <c r="C392"/>
      <c r="D392"/>
      <c r="E392"/>
      <c r="F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row>
    <row r="393" spans="1:102" x14ac:dyDescent="0.2">
      <c r="A393"/>
      <c r="B393"/>
      <c r="C393"/>
      <c r="D393"/>
      <c r="E393"/>
      <c r="F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row>
    <row r="394" spans="1:102" x14ac:dyDescent="0.2">
      <c r="A394"/>
      <c r="B394"/>
      <c r="C394"/>
      <c r="D394"/>
      <c r="E394"/>
      <c r="F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row>
    <row r="395" spans="1:102" x14ac:dyDescent="0.2">
      <c r="A395"/>
      <c r="B395"/>
      <c r="C395"/>
      <c r="D395"/>
      <c r="E395"/>
      <c r="F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row>
    <row r="396" spans="1:102" x14ac:dyDescent="0.2">
      <c r="A396"/>
      <c r="B396"/>
      <c r="C396"/>
      <c r="D396"/>
      <c r="E396"/>
      <c r="F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row>
    <row r="397" spans="1:102" x14ac:dyDescent="0.2">
      <c r="A397"/>
      <c r="B397"/>
      <c r="C397"/>
      <c r="D397"/>
      <c r="E397"/>
      <c r="F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c r="CD397"/>
      <c r="CE397"/>
      <c r="CF397"/>
      <c r="CG397"/>
      <c r="CH397"/>
      <c r="CI397"/>
      <c r="CJ397"/>
      <c r="CK397"/>
      <c r="CL397"/>
      <c r="CM397"/>
      <c r="CN397"/>
      <c r="CO397"/>
      <c r="CP397"/>
      <c r="CQ397"/>
      <c r="CR397"/>
      <c r="CS397"/>
      <c r="CT397"/>
      <c r="CU397"/>
      <c r="CV397"/>
      <c r="CW397"/>
      <c r="CX397"/>
    </row>
    <row r="398" spans="1:102" x14ac:dyDescent="0.2">
      <c r="A398"/>
      <c r="B398"/>
      <c r="C398"/>
      <c r="D398"/>
      <c r="E398"/>
      <c r="F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c r="CD398"/>
      <c r="CE398"/>
      <c r="CF398"/>
      <c r="CG398"/>
      <c r="CH398"/>
      <c r="CI398"/>
      <c r="CJ398"/>
      <c r="CK398"/>
      <c r="CL398"/>
      <c r="CM398"/>
      <c r="CN398"/>
      <c r="CO398"/>
      <c r="CP398"/>
      <c r="CQ398"/>
      <c r="CR398"/>
      <c r="CS398"/>
      <c r="CT398"/>
      <c r="CU398"/>
      <c r="CV398"/>
      <c r="CW398"/>
      <c r="CX398"/>
    </row>
    <row r="399" spans="1:102" x14ac:dyDescent="0.2">
      <c r="A399"/>
      <c r="B399"/>
      <c r="C399"/>
      <c r="D399"/>
      <c r="E399"/>
      <c r="F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c r="CD399"/>
      <c r="CE399"/>
      <c r="CF399"/>
      <c r="CG399"/>
      <c r="CH399"/>
      <c r="CI399"/>
      <c r="CJ399"/>
      <c r="CK399"/>
      <c r="CL399"/>
      <c r="CM399"/>
      <c r="CN399"/>
      <c r="CO399"/>
      <c r="CP399"/>
      <c r="CQ399"/>
      <c r="CR399"/>
      <c r="CS399"/>
      <c r="CT399"/>
      <c r="CU399"/>
      <c r="CV399"/>
      <c r="CW399"/>
      <c r="CX399"/>
    </row>
    <row r="400" spans="1:102" x14ac:dyDescent="0.2">
      <c r="A400"/>
      <c r="B400"/>
      <c r="C400"/>
      <c r="D400"/>
      <c r="E400"/>
      <c r="F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c r="CD400"/>
      <c r="CE400"/>
      <c r="CF400"/>
      <c r="CG400"/>
      <c r="CH400"/>
      <c r="CI400"/>
      <c r="CJ400"/>
      <c r="CK400"/>
      <c r="CL400"/>
      <c r="CM400"/>
      <c r="CN400"/>
      <c r="CO400"/>
      <c r="CP400"/>
      <c r="CQ400"/>
      <c r="CR400"/>
      <c r="CS400"/>
      <c r="CT400"/>
      <c r="CU400"/>
      <c r="CV400"/>
      <c r="CW400"/>
      <c r="CX400"/>
    </row>
    <row r="401" spans="1:102" x14ac:dyDescent="0.2">
      <c r="A401"/>
      <c r="B401"/>
      <c r="C401"/>
      <c r="D401"/>
      <c r="E401"/>
      <c r="F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c r="CD401"/>
      <c r="CE401"/>
      <c r="CF401"/>
      <c r="CG401"/>
      <c r="CH401"/>
      <c r="CI401"/>
      <c r="CJ401"/>
      <c r="CK401"/>
      <c r="CL401"/>
      <c r="CM401"/>
      <c r="CN401"/>
      <c r="CO401"/>
      <c r="CP401"/>
      <c r="CQ401"/>
      <c r="CR401"/>
      <c r="CS401"/>
      <c r="CT401"/>
      <c r="CU401"/>
      <c r="CV401"/>
      <c r="CW401"/>
      <c r="CX401"/>
    </row>
    <row r="402" spans="1:102" x14ac:dyDescent="0.2">
      <c r="A402"/>
      <c r="B402"/>
      <c r="C402"/>
      <c r="D402"/>
      <c r="E402"/>
      <c r="F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c r="CD402"/>
      <c r="CE402"/>
      <c r="CF402"/>
      <c r="CG402"/>
      <c r="CH402"/>
      <c r="CI402"/>
      <c r="CJ402"/>
      <c r="CK402"/>
      <c r="CL402"/>
      <c r="CM402"/>
      <c r="CN402"/>
      <c r="CO402"/>
      <c r="CP402"/>
      <c r="CQ402"/>
      <c r="CR402"/>
      <c r="CS402"/>
      <c r="CT402"/>
      <c r="CU402"/>
      <c r="CV402"/>
      <c r="CW402"/>
      <c r="CX402"/>
    </row>
    <row r="403" spans="1:102" x14ac:dyDescent="0.2">
      <c r="A403"/>
      <c r="B403"/>
      <c r="C403"/>
      <c r="D403"/>
      <c r="E403"/>
      <c r="F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c r="CD403"/>
      <c r="CE403"/>
      <c r="CF403"/>
      <c r="CG403"/>
      <c r="CH403"/>
      <c r="CI403"/>
      <c r="CJ403"/>
      <c r="CK403"/>
      <c r="CL403"/>
      <c r="CM403"/>
      <c r="CN403"/>
      <c r="CO403"/>
      <c r="CP403"/>
      <c r="CQ403"/>
      <c r="CR403"/>
      <c r="CS403"/>
      <c r="CT403"/>
      <c r="CU403"/>
      <c r="CV403"/>
      <c r="CW403"/>
      <c r="CX403"/>
    </row>
    <row r="404" spans="1:102" x14ac:dyDescent="0.2">
      <c r="A404"/>
      <c r="B404"/>
      <c r="C404"/>
      <c r="D404"/>
      <c r="E404"/>
      <c r="F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c r="CD404"/>
      <c r="CE404"/>
      <c r="CF404"/>
      <c r="CG404"/>
      <c r="CH404"/>
      <c r="CI404"/>
      <c r="CJ404"/>
      <c r="CK404"/>
      <c r="CL404"/>
      <c r="CM404"/>
      <c r="CN404"/>
      <c r="CO404"/>
      <c r="CP404"/>
      <c r="CQ404"/>
      <c r="CR404"/>
      <c r="CS404"/>
      <c r="CT404"/>
      <c r="CU404"/>
      <c r="CV404"/>
      <c r="CW404"/>
      <c r="CX404"/>
    </row>
    <row r="405" spans="1:102" x14ac:dyDescent="0.2">
      <c r="A405"/>
      <c r="B405"/>
      <c r="C405"/>
      <c r="D405"/>
      <c r="E405"/>
      <c r="F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c r="CD405"/>
      <c r="CE405"/>
      <c r="CF405"/>
      <c r="CG405"/>
      <c r="CH405"/>
      <c r="CI405"/>
      <c r="CJ405"/>
      <c r="CK405"/>
      <c r="CL405"/>
      <c r="CM405"/>
      <c r="CN405"/>
      <c r="CO405"/>
      <c r="CP405"/>
      <c r="CQ405"/>
      <c r="CR405"/>
      <c r="CS405"/>
      <c r="CT405"/>
      <c r="CU405"/>
      <c r="CV405"/>
      <c r="CW405"/>
      <c r="CX405"/>
    </row>
    <row r="406" spans="1:102" x14ac:dyDescent="0.2">
      <c r="A406"/>
      <c r="B406"/>
      <c r="C406"/>
      <c r="D406"/>
      <c r="E406"/>
      <c r="F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c r="CD406"/>
      <c r="CE406"/>
      <c r="CF406"/>
      <c r="CG406"/>
      <c r="CH406"/>
      <c r="CI406"/>
      <c r="CJ406"/>
      <c r="CK406"/>
      <c r="CL406"/>
      <c r="CM406"/>
      <c r="CN406"/>
      <c r="CO406"/>
      <c r="CP406"/>
      <c r="CQ406"/>
      <c r="CR406"/>
      <c r="CS406"/>
      <c r="CT406"/>
      <c r="CU406"/>
      <c r="CV406"/>
      <c r="CW406"/>
      <c r="CX406"/>
    </row>
    <row r="407" spans="1:102" x14ac:dyDescent="0.2">
      <c r="A407"/>
      <c r="B407"/>
      <c r="C407"/>
      <c r="D407"/>
      <c r="E407"/>
      <c r="F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c r="CD407"/>
      <c r="CE407"/>
      <c r="CF407"/>
      <c r="CG407"/>
      <c r="CH407"/>
      <c r="CI407"/>
      <c r="CJ407"/>
      <c r="CK407"/>
      <c r="CL407"/>
      <c r="CM407"/>
      <c r="CN407"/>
      <c r="CO407"/>
      <c r="CP407"/>
      <c r="CQ407"/>
      <c r="CR407"/>
      <c r="CS407"/>
      <c r="CT407"/>
      <c r="CU407"/>
      <c r="CV407"/>
      <c r="CW407"/>
      <c r="CX407"/>
    </row>
    <row r="408" spans="1:102" x14ac:dyDescent="0.2">
      <c r="A408"/>
      <c r="B408"/>
      <c r="C408"/>
      <c r="D408"/>
      <c r="E408"/>
      <c r="F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c r="CD408"/>
      <c r="CE408"/>
      <c r="CF408"/>
      <c r="CG408"/>
      <c r="CH408"/>
      <c r="CI408"/>
      <c r="CJ408"/>
      <c r="CK408"/>
      <c r="CL408"/>
      <c r="CM408"/>
      <c r="CN408"/>
      <c r="CO408"/>
      <c r="CP408"/>
      <c r="CQ408"/>
      <c r="CR408"/>
      <c r="CS408"/>
      <c r="CT408"/>
      <c r="CU408"/>
      <c r="CV408"/>
      <c r="CW408"/>
      <c r="CX408"/>
    </row>
    <row r="409" spans="1:102" x14ac:dyDescent="0.2">
      <c r="A409"/>
      <c r="B409"/>
      <c r="C409"/>
      <c r="D409"/>
      <c r="E409"/>
      <c r="F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c r="CD409"/>
      <c r="CE409"/>
      <c r="CF409"/>
      <c r="CG409"/>
      <c r="CH409"/>
      <c r="CI409"/>
      <c r="CJ409"/>
      <c r="CK409"/>
      <c r="CL409"/>
      <c r="CM409"/>
      <c r="CN409"/>
      <c r="CO409"/>
      <c r="CP409"/>
      <c r="CQ409"/>
      <c r="CR409"/>
      <c r="CS409"/>
      <c r="CT409"/>
      <c r="CU409"/>
      <c r="CV409"/>
      <c r="CW409"/>
      <c r="CX409"/>
    </row>
    <row r="410" spans="1:102" x14ac:dyDescent="0.2">
      <c r="A410"/>
      <c r="B410"/>
      <c r="C410"/>
      <c r="D410"/>
      <c r="E410"/>
      <c r="F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c r="CD410"/>
      <c r="CE410"/>
      <c r="CF410"/>
      <c r="CG410"/>
      <c r="CH410"/>
      <c r="CI410"/>
      <c r="CJ410"/>
      <c r="CK410"/>
      <c r="CL410"/>
      <c r="CM410"/>
      <c r="CN410"/>
      <c r="CO410"/>
      <c r="CP410"/>
      <c r="CQ410"/>
      <c r="CR410"/>
      <c r="CS410"/>
      <c r="CT410"/>
      <c r="CU410"/>
      <c r="CV410"/>
      <c r="CW410"/>
      <c r="CX410"/>
    </row>
    <row r="411" spans="1:102" x14ac:dyDescent="0.2">
      <c r="A411"/>
      <c r="B411"/>
      <c r="C411"/>
      <c r="D411"/>
      <c r="E411"/>
      <c r="F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c r="CD411"/>
      <c r="CE411"/>
      <c r="CF411"/>
      <c r="CG411"/>
      <c r="CH411"/>
      <c r="CI411"/>
      <c r="CJ411"/>
      <c r="CK411"/>
      <c r="CL411"/>
      <c r="CM411"/>
      <c r="CN411"/>
      <c r="CO411"/>
      <c r="CP411"/>
      <c r="CQ411"/>
      <c r="CR411"/>
      <c r="CS411"/>
      <c r="CT411"/>
      <c r="CU411"/>
      <c r="CV411"/>
      <c r="CW411"/>
      <c r="CX411"/>
    </row>
    <row r="412" spans="1:102" x14ac:dyDescent="0.2">
      <c r="A412"/>
      <c r="B412"/>
      <c r="C412"/>
      <c r="D412"/>
      <c r="E412"/>
      <c r="F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c r="CD412"/>
      <c r="CE412"/>
      <c r="CF412"/>
      <c r="CG412"/>
      <c r="CH412"/>
      <c r="CI412"/>
      <c r="CJ412"/>
      <c r="CK412"/>
      <c r="CL412"/>
      <c r="CM412"/>
      <c r="CN412"/>
      <c r="CO412"/>
      <c r="CP412"/>
      <c r="CQ412"/>
      <c r="CR412"/>
      <c r="CS412"/>
      <c r="CT412"/>
      <c r="CU412"/>
      <c r="CV412"/>
      <c r="CW412"/>
      <c r="CX412"/>
    </row>
    <row r="413" spans="1:102" x14ac:dyDescent="0.2">
      <c r="A413"/>
      <c r="B413"/>
      <c r="C413"/>
      <c r="D413"/>
      <c r="E413"/>
      <c r="F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c r="CD413"/>
      <c r="CE413"/>
      <c r="CF413"/>
      <c r="CG413"/>
      <c r="CH413"/>
      <c r="CI413"/>
      <c r="CJ413"/>
      <c r="CK413"/>
      <c r="CL413"/>
      <c r="CM413"/>
      <c r="CN413"/>
      <c r="CO413"/>
      <c r="CP413"/>
      <c r="CQ413"/>
      <c r="CR413"/>
      <c r="CS413"/>
      <c r="CT413"/>
      <c r="CU413"/>
      <c r="CV413"/>
      <c r="CW413"/>
      <c r="CX413"/>
    </row>
    <row r="414" spans="1:102" x14ac:dyDescent="0.2">
      <c r="A414"/>
      <c r="B414"/>
      <c r="C414"/>
      <c r="D414"/>
      <c r="E414"/>
      <c r="F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c r="CD414"/>
      <c r="CE414"/>
      <c r="CF414"/>
      <c r="CG414"/>
      <c r="CH414"/>
      <c r="CI414"/>
      <c r="CJ414"/>
      <c r="CK414"/>
      <c r="CL414"/>
      <c r="CM414"/>
      <c r="CN414"/>
      <c r="CO414"/>
      <c r="CP414"/>
      <c r="CQ414"/>
      <c r="CR414"/>
      <c r="CS414"/>
      <c r="CT414"/>
      <c r="CU414"/>
      <c r="CV414"/>
      <c r="CW414"/>
      <c r="CX414"/>
    </row>
    <row r="415" spans="1:102" x14ac:dyDescent="0.2">
      <c r="A415"/>
      <c r="B415"/>
      <c r="C415"/>
      <c r="D415"/>
      <c r="E415"/>
      <c r="F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c r="CD415"/>
      <c r="CE415"/>
      <c r="CF415"/>
      <c r="CG415"/>
      <c r="CH415"/>
      <c r="CI415"/>
      <c r="CJ415"/>
      <c r="CK415"/>
      <c r="CL415"/>
      <c r="CM415"/>
      <c r="CN415"/>
      <c r="CO415"/>
      <c r="CP415"/>
      <c r="CQ415"/>
      <c r="CR415"/>
      <c r="CS415"/>
      <c r="CT415"/>
      <c r="CU415"/>
      <c r="CV415"/>
      <c r="CW415"/>
      <c r="CX415"/>
    </row>
    <row r="416" spans="1:102" x14ac:dyDescent="0.2">
      <c r="A416"/>
      <c r="B416"/>
      <c r="C416"/>
      <c r="D416"/>
      <c r="E416"/>
      <c r="F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c r="CD416"/>
      <c r="CE416"/>
      <c r="CF416"/>
      <c r="CG416"/>
      <c r="CH416"/>
      <c r="CI416"/>
      <c r="CJ416"/>
      <c r="CK416"/>
      <c r="CL416"/>
      <c r="CM416"/>
      <c r="CN416"/>
      <c r="CO416"/>
      <c r="CP416"/>
      <c r="CQ416"/>
      <c r="CR416"/>
      <c r="CS416"/>
      <c r="CT416"/>
      <c r="CU416"/>
      <c r="CV416"/>
      <c r="CW416"/>
      <c r="CX416"/>
    </row>
    <row r="417" spans="1:102" x14ac:dyDescent="0.2">
      <c r="A417"/>
      <c r="B417"/>
      <c r="C417"/>
      <c r="D417"/>
      <c r="E417"/>
      <c r="F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c r="CD417"/>
      <c r="CE417"/>
      <c r="CF417"/>
      <c r="CG417"/>
      <c r="CH417"/>
      <c r="CI417"/>
      <c r="CJ417"/>
      <c r="CK417"/>
      <c r="CL417"/>
      <c r="CM417"/>
      <c r="CN417"/>
      <c r="CO417"/>
      <c r="CP417"/>
      <c r="CQ417"/>
      <c r="CR417"/>
      <c r="CS417"/>
      <c r="CT417"/>
      <c r="CU417"/>
      <c r="CV417"/>
      <c r="CW417"/>
      <c r="CX417"/>
    </row>
    <row r="418" spans="1:102" x14ac:dyDescent="0.2">
      <c r="A418"/>
      <c r="B418"/>
      <c r="C418"/>
      <c r="D418"/>
      <c r="E418"/>
      <c r="F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c r="CD418"/>
      <c r="CE418"/>
      <c r="CF418"/>
      <c r="CG418"/>
      <c r="CH418"/>
      <c r="CI418"/>
      <c r="CJ418"/>
      <c r="CK418"/>
      <c r="CL418"/>
      <c r="CM418"/>
      <c r="CN418"/>
      <c r="CO418"/>
      <c r="CP418"/>
      <c r="CQ418"/>
      <c r="CR418"/>
      <c r="CS418"/>
      <c r="CT418"/>
      <c r="CU418"/>
      <c r="CV418"/>
      <c r="CW418"/>
      <c r="CX418"/>
    </row>
    <row r="419" spans="1:102" x14ac:dyDescent="0.2">
      <c r="A419"/>
      <c r="B419"/>
      <c r="C419"/>
      <c r="D419"/>
      <c r="E419"/>
      <c r="F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c r="CD419"/>
      <c r="CE419"/>
      <c r="CF419"/>
      <c r="CG419"/>
      <c r="CH419"/>
      <c r="CI419"/>
      <c r="CJ419"/>
      <c r="CK419"/>
      <c r="CL419"/>
      <c r="CM419"/>
      <c r="CN419"/>
      <c r="CO419"/>
      <c r="CP419"/>
      <c r="CQ419"/>
      <c r="CR419"/>
      <c r="CS419"/>
      <c r="CT419"/>
      <c r="CU419"/>
      <c r="CV419"/>
      <c r="CW419"/>
      <c r="CX419"/>
    </row>
    <row r="420" spans="1:102" x14ac:dyDescent="0.2">
      <c r="A420"/>
      <c r="B420"/>
      <c r="C420"/>
      <c r="D420"/>
      <c r="E420"/>
      <c r="F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c r="CD420"/>
      <c r="CE420"/>
      <c r="CF420"/>
      <c r="CG420"/>
      <c r="CH420"/>
      <c r="CI420"/>
      <c r="CJ420"/>
      <c r="CK420"/>
      <c r="CL420"/>
      <c r="CM420"/>
      <c r="CN420"/>
      <c r="CO420"/>
      <c r="CP420"/>
      <c r="CQ420"/>
      <c r="CR420"/>
      <c r="CS420"/>
      <c r="CT420"/>
      <c r="CU420"/>
      <c r="CV420"/>
      <c r="CW420"/>
      <c r="CX420"/>
    </row>
    <row r="421" spans="1:102" x14ac:dyDescent="0.2">
      <c r="A421"/>
      <c r="B421"/>
      <c r="C421"/>
      <c r="D421"/>
      <c r="E421"/>
      <c r="F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c r="CD421"/>
      <c r="CE421"/>
      <c r="CF421"/>
      <c r="CG421"/>
      <c r="CH421"/>
      <c r="CI421"/>
      <c r="CJ421"/>
      <c r="CK421"/>
      <c r="CL421"/>
      <c r="CM421"/>
      <c r="CN421"/>
      <c r="CO421"/>
      <c r="CP421"/>
      <c r="CQ421"/>
      <c r="CR421"/>
      <c r="CS421"/>
      <c r="CT421"/>
      <c r="CU421"/>
      <c r="CV421"/>
      <c r="CW421"/>
      <c r="CX421"/>
    </row>
    <row r="422" spans="1:102" x14ac:dyDescent="0.2">
      <c r="A422"/>
      <c r="B422"/>
      <c r="C422"/>
      <c r="D422"/>
      <c r="E422"/>
      <c r="F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c r="CD422"/>
      <c r="CE422"/>
      <c r="CF422"/>
      <c r="CG422"/>
      <c r="CH422"/>
      <c r="CI422"/>
      <c r="CJ422"/>
      <c r="CK422"/>
      <c r="CL422"/>
      <c r="CM422"/>
      <c r="CN422"/>
      <c r="CO422"/>
      <c r="CP422"/>
      <c r="CQ422"/>
      <c r="CR422"/>
      <c r="CS422"/>
      <c r="CT422"/>
      <c r="CU422"/>
      <c r="CV422"/>
      <c r="CW422"/>
      <c r="CX422"/>
    </row>
    <row r="423" spans="1:102" x14ac:dyDescent="0.2">
      <c r="A423"/>
      <c r="B423"/>
      <c r="C423"/>
      <c r="D423"/>
      <c r="E423"/>
      <c r="F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c r="CD423"/>
      <c r="CE423"/>
      <c r="CF423"/>
      <c r="CG423"/>
      <c r="CH423"/>
      <c r="CI423"/>
      <c r="CJ423"/>
      <c r="CK423"/>
      <c r="CL423"/>
      <c r="CM423"/>
      <c r="CN423"/>
      <c r="CO423"/>
      <c r="CP423"/>
      <c r="CQ423"/>
      <c r="CR423"/>
      <c r="CS423"/>
      <c r="CT423"/>
      <c r="CU423"/>
      <c r="CV423"/>
      <c r="CW423"/>
      <c r="CX423"/>
    </row>
    <row r="424" spans="1:102" x14ac:dyDescent="0.2">
      <c r="A424"/>
      <c r="B424"/>
      <c r="C424"/>
      <c r="D424"/>
      <c r="E424"/>
      <c r="F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c r="CD424"/>
      <c r="CE424"/>
      <c r="CF424"/>
      <c r="CG424"/>
      <c r="CH424"/>
      <c r="CI424"/>
      <c r="CJ424"/>
      <c r="CK424"/>
      <c r="CL424"/>
      <c r="CM424"/>
      <c r="CN424"/>
      <c r="CO424"/>
      <c r="CP424"/>
      <c r="CQ424"/>
      <c r="CR424"/>
      <c r="CS424"/>
      <c r="CT424"/>
      <c r="CU424"/>
      <c r="CV424"/>
      <c r="CW424"/>
      <c r="CX424"/>
    </row>
    <row r="425" spans="1:102" x14ac:dyDescent="0.2">
      <c r="A425"/>
      <c r="B425"/>
      <c r="C425"/>
      <c r="D425"/>
      <c r="E425"/>
      <c r="F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c r="CD425"/>
      <c r="CE425"/>
      <c r="CF425"/>
      <c r="CG425"/>
      <c r="CH425"/>
      <c r="CI425"/>
      <c r="CJ425"/>
      <c r="CK425"/>
      <c r="CL425"/>
      <c r="CM425"/>
      <c r="CN425"/>
      <c r="CO425"/>
      <c r="CP425"/>
      <c r="CQ425"/>
      <c r="CR425"/>
      <c r="CS425"/>
      <c r="CT425"/>
      <c r="CU425"/>
      <c r="CV425"/>
      <c r="CW425"/>
      <c r="CX425"/>
    </row>
    <row r="426" spans="1:102" x14ac:dyDescent="0.2">
      <c r="A426"/>
      <c r="B426"/>
      <c r="C426"/>
      <c r="D426"/>
      <c r="E426"/>
      <c r="F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c r="CD426"/>
      <c r="CE426"/>
      <c r="CF426"/>
      <c r="CG426"/>
      <c r="CH426"/>
      <c r="CI426"/>
      <c r="CJ426"/>
      <c r="CK426"/>
      <c r="CL426"/>
      <c r="CM426"/>
      <c r="CN426"/>
      <c r="CO426"/>
      <c r="CP426"/>
      <c r="CQ426"/>
      <c r="CR426"/>
      <c r="CS426"/>
      <c r="CT426"/>
      <c r="CU426"/>
      <c r="CV426"/>
      <c r="CW426"/>
      <c r="CX426"/>
    </row>
    <row r="427" spans="1:102" x14ac:dyDescent="0.2">
      <c r="A427"/>
      <c r="B427"/>
      <c r="C427"/>
      <c r="D427"/>
      <c r="E427"/>
      <c r="F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c r="CD427"/>
      <c r="CE427"/>
      <c r="CF427"/>
      <c r="CG427"/>
      <c r="CH427"/>
      <c r="CI427"/>
      <c r="CJ427"/>
      <c r="CK427"/>
      <c r="CL427"/>
      <c r="CM427"/>
      <c r="CN427"/>
      <c r="CO427"/>
      <c r="CP427"/>
      <c r="CQ427"/>
      <c r="CR427"/>
      <c r="CS427"/>
      <c r="CT427"/>
      <c r="CU427"/>
      <c r="CV427"/>
      <c r="CW427"/>
      <c r="CX427"/>
    </row>
    <row r="428" spans="1:102" x14ac:dyDescent="0.2">
      <c r="A428"/>
      <c r="B428"/>
      <c r="C428"/>
      <c r="D428"/>
      <c r="E428"/>
      <c r="F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c r="CD428"/>
      <c r="CE428"/>
      <c r="CF428"/>
      <c r="CG428"/>
      <c r="CH428"/>
      <c r="CI428"/>
      <c r="CJ428"/>
      <c r="CK428"/>
      <c r="CL428"/>
      <c r="CM428"/>
      <c r="CN428"/>
      <c r="CO428"/>
      <c r="CP428"/>
      <c r="CQ428"/>
      <c r="CR428"/>
      <c r="CS428"/>
      <c r="CT428"/>
      <c r="CU428"/>
      <c r="CV428"/>
      <c r="CW428"/>
      <c r="CX428"/>
    </row>
    <row r="429" spans="1:102" x14ac:dyDescent="0.2">
      <c r="A429"/>
      <c r="B429"/>
      <c r="C429"/>
      <c r="D429"/>
      <c r="E429"/>
      <c r="F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c r="CD429"/>
      <c r="CE429"/>
      <c r="CF429"/>
      <c r="CG429"/>
      <c r="CH429"/>
      <c r="CI429"/>
      <c r="CJ429"/>
      <c r="CK429"/>
      <c r="CL429"/>
      <c r="CM429"/>
      <c r="CN429"/>
      <c r="CO429"/>
      <c r="CP429"/>
      <c r="CQ429"/>
      <c r="CR429"/>
      <c r="CS429"/>
      <c r="CT429"/>
      <c r="CU429"/>
      <c r="CV429"/>
      <c r="CW429"/>
      <c r="CX429"/>
    </row>
    <row r="430" spans="1:102" x14ac:dyDescent="0.2">
      <c r="A430"/>
      <c r="B430"/>
      <c r="C430"/>
      <c r="D430"/>
      <c r="E430"/>
      <c r="F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c r="CD430"/>
      <c r="CE430"/>
      <c r="CF430"/>
      <c r="CG430"/>
      <c r="CH430"/>
      <c r="CI430"/>
      <c r="CJ430"/>
      <c r="CK430"/>
      <c r="CL430"/>
      <c r="CM430"/>
      <c r="CN430"/>
      <c r="CO430"/>
      <c r="CP430"/>
      <c r="CQ430"/>
      <c r="CR430"/>
      <c r="CS430"/>
      <c r="CT430"/>
      <c r="CU430"/>
      <c r="CV430"/>
      <c r="CW430"/>
      <c r="CX430"/>
    </row>
    <row r="431" spans="1:102" x14ac:dyDescent="0.2">
      <c r="A431"/>
      <c r="B431"/>
      <c r="C431"/>
      <c r="D431"/>
      <c r="E431"/>
      <c r="F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c r="CD431"/>
      <c r="CE431"/>
      <c r="CF431"/>
      <c r="CG431"/>
      <c r="CH431"/>
      <c r="CI431"/>
      <c r="CJ431"/>
      <c r="CK431"/>
      <c r="CL431"/>
      <c r="CM431"/>
      <c r="CN431"/>
      <c r="CO431"/>
      <c r="CP431"/>
      <c r="CQ431"/>
      <c r="CR431"/>
      <c r="CS431"/>
      <c r="CT431"/>
      <c r="CU431"/>
      <c r="CV431"/>
      <c r="CW431"/>
      <c r="CX431"/>
    </row>
    <row r="432" spans="1:102" x14ac:dyDescent="0.2">
      <c r="A432"/>
      <c r="B432"/>
      <c r="C432"/>
      <c r="D432"/>
      <c r="E432"/>
      <c r="F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c r="CD432"/>
      <c r="CE432"/>
      <c r="CF432"/>
      <c r="CG432"/>
      <c r="CH432"/>
      <c r="CI432"/>
      <c r="CJ432"/>
      <c r="CK432"/>
      <c r="CL432"/>
      <c r="CM432"/>
      <c r="CN432"/>
      <c r="CO432"/>
      <c r="CP432"/>
      <c r="CQ432"/>
      <c r="CR432"/>
      <c r="CS432"/>
      <c r="CT432"/>
      <c r="CU432"/>
      <c r="CV432"/>
      <c r="CW432"/>
      <c r="CX432"/>
    </row>
    <row r="433" spans="1:102" x14ac:dyDescent="0.2">
      <c r="A433"/>
      <c r="B433"/>
      <c r="C433"/>
      <c r="D433"/>
      <c r="E433"/>
      <c r="F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c r="CD433"/>
      <c r="CE433"/>
      <c r="CF433"/>
      <c r="CG433"/>
      <c r="CH433"/>
      <c r="CI433"/>
      <c r="CJ433"/>
      <c r="CK433"/>
      <c r="CL433"/>
      <c r="CM433"/>
      <c r="CN433"/>
      <c r="CO433"/>
      <c r="CP433"/>
      <c r="CQ433"/>
      <c r="CR433"/>
      <c r="CS433"/>
      <c r="CT433"/>
      <c r="CU433"/>
      <c r="CV433"/>
      <c r="CW433"/>
      <c r="CX433"/>
    </row>
    <row r="434" spans="1:102" x14ac:dyDescent="0.2">
      <c r="A434"/>
      <c r="B434"/>
      <c r="C434"/>
      <c r="D434"/>
      <c r="E434"/>
      <c r="F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c r="CD434"/>
      <c r="CE434"/>
      <c r="CF434"/>
      <c r="CG434"/>
      <c r="CH434"/>
      <c r="CI434"/>
      <c r="CJ434"/>
      <c r="CK434"/>
      <c r="CL434"/>
      <c r="CM434"/>
      <c r="CN434"/>
      <c r="CO434"/>
      <c r="CP434"/>
      <c r="CQ434"/>
      <c r="CR434"/>
      <c r="CS434"/>
      <c r="CT434"/>
      <c r="CU434"/>
      <c r="CV434"/>
      <c r="CW434"/>
      <c r="CX434"/>
    </row>
    <row r="435" spans="1:102" x14ac:dyDescent="0.2">
      <c r="A435"/>
      <c r="B435"/>
      <c r="C435"/>
      <c r="D435"/>
      <c r="E435"/>
      <c r="F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c r="CD435"/>
      <c r="CE435"/>
      <c r="CF435"/>
      <c r="CG435"/>
      <c r="CH435"/>
      <c r="CI435"/>
      <c r="CJ435"/>
      <c r="CK435"/>
      <c r="CL435"/>
      <c r="CM435"/>
      <c r="CN435"/>
      <c r="CO435"/>
      <c r="CP435"/>
      <c r="CQ435"/>
      <c r="CR435"/>
      <c r="CS435"/>
      <c r="CT435"/>
      <c r="CU435"/>
      <c r="CV435"/>
      <c r="CW435"/>
      <c r="CX435"/>
    </row>
    <row r="436" spans="1:102" x14ac:dyDescent="0.2">
      <c r="A436"/>
      <c r="B436"/>
      <c r="C436"/>
      <c r="D436"/>
      <c r="E436"/>
      <c r="F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c r="CD436"/>
      <c r="CE436"/>
      <c r="CF436"/>
      <c r="CG436"/>
      <c r="CH436"/>
      <c r="CI436"/>
      <c r="CJ436"/>
      <c r="CK436"/>
      <c r="CL436"/>
      <c r="CM436"/>
      <c r="CN436"/>
      <c r="CO436"/>
      <c r="CP436"/>
      <c r="CQ436"/>
      <c r="CR436"/>
      <c r="CS436"/>
      <c r="CT436"/>
      <c r="CU436"/>
      <c r="CV436"/>
      <c r="CW436"/>
      <c r="CX436"/>
    </row>
    <row r="437" spans="1:102" x14ac:dyDescent="0.2">
      <c r="A437"/>
      <c r="B437"/>
      <c r="C437"/>
      <c r="D437"/>
      <c r="E437"/>
      <c r="F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c r="CD437"/>
      <c r="CE437"/>
      <c r="CF437"/>
      <c r="CG437"/>
      <c r="CH437"/>
      <c r="CI437"/>
      <c r="CJ437"/>
      <c r="CK437"/>
      <c r="CL437"/>
      <c r="CM437"/>
      <c r="CN437"/>
      <c r="CO437"/>
      <c r="CP437"/>
      <c r="CQ437"/>
      <c r="CR437"/>
      <c r="CS437"/>
      <c r="CT437"/>
      <c r="CU437"/>
      <c r="CV437"/>
      <c r="CW437"/>
      <c r="CX437"/>
    </row>
  </sheetData>
  <sheetProtection selectLockedCells="1"/>
  <mergeCells count="1">
    <mergeCell ref="B29:F29"/>
  </mergeCells>
  <pageMargins left="0.78740157480314965" right="0.78740157480314965" top="0.59055118110236227" bottom="0.59055118110236227" header="0" footer="0"/>
  <pageSetup paperSize="9" scale="87" orientation="portrait" r:id="rId1"/>
  <headerFooter alignWithMargins="0">
    <oddHeader>&amp;R&amp;"Arial Black,Standard"&amp;14MINDEST-STUNDEN-SATZ FÜR DIENSTLEISTER</oddHeader>
    <oddFooter>&amp;L&amp;8(c) IHK Halle-Dessau, Quellennachweis: www.dieberatungsmanufakur.de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zoomScale="130" zoomScaleNormal="130" zoomScalePageLayoutView="160" workbookViewId="0">
      <selection activeCell="E30" sqref="E30"/>
    </sheetView>
  </sheetViews>
  <sheetFormatPr baseColWidth="10" defaultColWidth="11.25" defaultRowHeight="12.75" x14ac:dyDescent="0.2"/>
  <cols>
    <col min="1" max="1" width="2.25" style="8" bestFit="1" customWidth="1"/>
    <col min="2" max="2" width="35.75" style="4" bestFit="1" customWidth="1"/>
    <col min="3" max="3" width="7.625" style="110" customWidth="1"/>
    <col min="4" max="4" width="5.375" style="1" bestFit="1" customWidth="1"/>
    <col min="5" max="5" width="7.625" style="110" customWidth="1"/>
    <col min="6" max="6" width="5.375" style="1" bestFit="1" customWidth="1"/>
    <col min="7" max="7" width="7.625" style="110" customWidth="1"/>
    <col min="8" max="8" width="5.375" style="1" bestFit="1" customWidth="1"/>
    <col min="9" max="9" width="7.625" style="110" customWidth="1"/>
    <col min="10" max="10" width="5.375" style="1" bestFit="1" customWidth="1"/>
    <col min="11" max="11" width="8.75" style="4" bestFit="1" customWidth="1"/>
    <col min="12" max="16384" width="11.25" style="4"/>
  </cols>
  <sheetData>
    <row r="1" spans="1:11" ht="15" x14ac:dyDescent="0.3">
      <c r="B1" s="16" t="s">
        <v>109</v>
      </c>
      <c r="C1" s="202">
        <v>2025</v>
      </c>
      <c r="D1" s="57" t="s">
        <v>188</v>
      </c>
      <c r="E1" s="202">
        <v>2026</v>
      </c>
      <c r="F1" s="57" t="s">
        <v>188</v>
      </c>
      <c r="G1" s="202">
        <v>2027</v>
      </c>
      <c r="H1" s="57" t="s">
        <v>188</v>
      </c>
      <c r="I1" s="202">
        <v>2028</v>
      </c>
      <c r="J1" s="57" t="s">
        <v>188</v>
      </c>
      <c r="K1" s="16"/>
    </row>
    <row r="2" spans="1:11" x14ac:dyDescent="0.2">
      <c r="A2" s="8">
        <v>1</v>
      </c>
      <c r="B2" s="49" t="s">
        <v>131</v>
      </c>
      <c r="C2" s="175">
        <f>'3. Rentabilitätsvorschau Monate'!O3</f>
        <v>0</v>
      </c>
      <c r="D2" s="58" t="e">
        <f>C2/C6</f>
        <v>#DIV/0!</v>
      </c>
      <c r="E2" s="175">
        <f>'3. Rentabilitätsvorschau Monate'!X3</f>
        <v>0</v>
      </c>
      <c r="F2" s="58" t="e">
        <f>E2/E6</f>
        <v>#DIV/0!</v>
      </c>
      <c r="G2" s="188"/>
      <c r="H2" s="58" t="e">
        <f>G2/G6</f>
        <v>#DIV/0!</v>
      </c>
      <c r="I2" s="188"/>
      <c r="J2" s="59" t="e">
        <f>I2/I6</f>
        <v>#DIV/0!</v>
      </c>
      <c r="K2" s="32"/>
    </row>
    <row r="3" spans="1:11" x14ac:dyDescent="0.2">
      <c r="A3" s="8">
        <v>2</v>
      </c>
      <c r="B3" s="40" t="s">
        <v>132</v>
      </c>
      <c r="C3" s="176">
        <f>'3. Rentabilitätsvorschau Monate'!O4</f>
        <v>0</v>
      </c>
      <c r="D3" s="34" t="e">
        <f>C3/C6</f>
        <v>#DIV/0!</v>
      </c>
      <c r="E3" s="176">
        <f>'3. Rentabilitätsvorschau Monate'!X4</f>
        <v>0</v>
      </c>
      <c r="F3" s="34" t="e">
        <f>E3/E6</f>
        <v>#DIV/0!</v>
      </c>
      <c r="G3" s="189"/>
      <c r="H3" s="34" t="e">
        <f>G3/G6</f>
        <v>#DIV/0!</v>
      </c>
      <c r="I3" s="189"/>
      <c r="J3" s="60" t="e">
        <f>I3/I6</f>
        <v>#DIV/0!</v>
      </c>
      <c r="K3" s="32"/>
    </row>
    <row r="4" spans="1:11" x14ac:dyDescent="0.2">
      <c r="A4" s="8">
        <v>3</v>
      </c>
      <c r="B4" s="40" t="s">
        <v>189</v>
      </c>
      <c r="C4" s="176">
        <f>'3. Rentabilitätsvorschau Monate'!O5</f>
        <v>0</v>
      </c>
      <c r="D4" s="34" t="e">
        <f>C4/C6</f>
        <v>#DIV/0!</v>
      </c>
      <c r="E4" s="176">
        <f>'3. Rentabilitätsvorschau Monate'!X5</f>
        <v>0</v>
      </c>
      <c r="F4" s="34" t="e">
        <f>E4/E6</f>
        <v>#DIV/0!</v>
      </c>
      <c r="G4" s="189"/>
      <c r="H4" s="34" t="e">
        <f>G4/G6</f>
        <v>#DIV/0!</v>
      </c>
      <c r="I4" s="189"/>
      <c r="J4" s="60" t="e">
        <f>I4/I6</f>
        <v>#DIV/0!</v>
      </c>
      <c r="K4" s="32"/>
    </row>
    <row r="5" spans="1:11" x14ac:dyDescent="0.2">
      <c r="A5" s="8">
        <v>4</v>
      </c>
      <c r="B5" s="42" t="s">
        <v>190</v>
      </c>
      <c r="C5" s="177">
        <f>'3. Rentabilitätsvorschau Monate'!O6</f>
        <v>0</v>
      </c>
      <c r="D5" s="35" t="e">
        <f>C5/C6</f>
        <v>#DIV/0!</v>
      </c>
      <c r="E5" s="177">
        <f>'3. Rentabilitätsvorschau Monate'!X6</f>
        <v>0</v>
      </c>
      <c r="F5" s="35" t="e">
        <f>E5/E6</f>
        <v>#DIV/0!</v>
      </c>
      <c r="G5" s="190"/>
      <c r="H5" s="35" t="e">
        <f>G5/G6</f>
        <v>#DIV/0!</v>
      </c>
      <c r="I5" s="190"/>
      <c r="J5" s="61" t="e">
        <f>I5/I6</f>
        <v>#DIV/0!</v>
      </c>
      <c r="K5" s="32"/>
    </row>
    <row r="6" spans="1:11" ht="15" x14ac:dyDescent="0.3">
      <c r="A6" s="8">
        <v>5</v>
      </c>
      <c r="B6" s="368" t="s">
        <v>135</v>
      </c>
      <c r="C6" s="407">
        <f t="shared" ref="C6:J6" si="0">SUM(C2:C5)</f>
        <v>0</v>
      </c>
      <c r="D6" s="408" t="e">
        <f t="shared" si="0"/>
        <v>#DIV/0!</v>
      </c>
      <c r="E6" s="388">
        <f t="shared" si="0"/>
        <v>0</v>
      </c>
      <c r="F6" s="408" t="e">
        <f t="shared" si="0"/>
        <v>#DIV/0!</v>
      </c>
      <c r="G6" s="388">
        <f t="shared" si="0"/>
        <v>0</v>
      </c>
      <c r="H6" s="408" t="e">
        <f t="shared" si="0"/>
        <v>#DIV/0!</v>
      </c>
      <c r="I6" s="388">
        <f t="shared" si="0"/>
        <v>0</v>
      </c>
      <c r="J6" s="408" t="e">
        <f t="shared" si="0"/>
        <v>#DIV/0!</v>
      </c>
    </row>
    <row r="7" spans="1:11" x14ac:dyDescent="0.2">
      <c r="B7" s="3"/>
      <c r="C7" s="178"/>
      <c r="D7" s="20"/>
      <c r="F7" s="20"/>
      <c r="H7" s="20"/>
      <c r="I7" s="199"/>
      <c r="J7" s="20"/>
    </row>
    <row r="8" spans="1:11" x14ac:dyDescent="0.2">
      <c r="A8" s="8">
        <v>6</v>
      </c>
      <c r="B8" s="49" t="s">
        <v>136</v>
      </c>
      <c r="C8" s="175">
        <f>'3. Rentabilitätsvorschau Monate'!O9</f>
        <v>0</v>
      </c>
      <c r="D8" s="58" t="e">
        <f>C8/C6</f>
        <v>#DIV/0!</v>
      </c>
      <c r="E8" s="175">
        <f>'3. Rentabilitätsvorschau Monate'!X9</f>
        <v>0</v>
      </c>
      <c r="F8" s="58" t="e">
        <f>E8/E6</f>
        <v>#DIV/0!</v>
      </c>
      <c r="G8" s="188"/>
      <c r="H8" s="58" t="e">
        <f>G8/G6</f>
        <v>#DIV/0!</v>
      </c>
      <c r="I8" s="188"/>
      <c r="J8" s="59" t="e">
        <f>I8/I6</f>
        <v>#DIV/0!</v>
      </c>
      <c r="K8" s="33"/>
    </row>
    <row r="9" spans="1:11" x14ac:dyDescent="0.2">
      <c r="A9" s="8">
        <v>7</v>
      </c>
      <c r="B9" s="42" t="s">
        <v>137</v>
      </c>
      <c r="C9" s="177">
        <f>'3. Rentabilitätsvorschau Monate'!O10</f>
        <v>0</v>
      </c>
      <c r="D9" s="35" t="e">
        <f>C9/C6</f>
        <v>#DIV/0!</v>
      </c>
      <c r="E9" s="177">
        <f>'3. Rentabilitätsvorschau Monate'!X10</f>
        <v>0</v>
      </c>
      <c r="F9" s="35" t="e">
        <f>E9/E6</f>
        <v>#DIV/0!</v>
      </c>
      <c r="G9" s="190"/>
      <c r="H9" s="35" t="e">
        <f>G9/G6</f>
        <v>#DIV/0!</v>
      </c>
      <c r="I9" s="190"/>
      <c r="J9" s="61" t="e">
        <f>I9/I6</f>
        <v>#DIV/0!</v>
      </c>
      <c r="K9" s="33"/>
    </row>
    <row r="10" spans="1:11" x14ac:dyDescent="0.2">
      <c r="A10" s="8">
        <v>8</v>
      </c>
      <c r="B10" s="40" t="s">
        <v>191</v>
      </c>
      <c r="C10" s="176">
        <f>'3. Rentabilitätsvorschau Monate'!O11</f>
        <v>0</v>
      </c>
      <c r="D10" s="34" t="e">
        <f>C10/C6</f>
        <v>#DIV/0!</v>
      </c>
      <c r="E10" s="176">
        <f>'3. Rentabilitätsvorschau Monate'!X11</f>
        <v>0</v>
      </c>
      <c r="F10" s="34" t="e">
        <f>E10/E6</f>
        <v>#DIV/0!</v>
      </c>
      <c r="G10" s="191"/>
      <c r="H10" s="34" t="e">
        <f>G10/G6</f>
        <v>#DIV/0!</v>
      </c>
      <c r="I10" s="189"/>
      <c r="J10" s="60" t="e">
        <f>I10/I6</f>
        <v>#DIV/0!</v>
      </c>
    </row>
    <row r="11" spans="1:11" ht="24" x14ac:dyDescent="0.2">
      <c r="A11" s="8">
        <v>9</v>
      </c>
      <c r="B11" s="55" t="s">
        <v>192</v>
      </c>
      <c r="C11" s="177">
        <f>'3. Rentabilitätsvorschau Monate'!O12</f>
        <v>0</v>
      </c>
      <c r="D11" s="35" t="e">
        <f>C11/C6</f>
        <v>#DIV/0!</v>
      </c>
      <c r="E11" s="177">
        <f>'3. Rentabilitätsvorschau Monate'!X12</f>
        <v>0</v>
      </c>
      <c r="F11" s="35" t="e">
        <f>E11/E6</f>
        <v>#DIV/0!</v>
      </c>
      <c r="G11" s="192"/>
      <c r="H11" s="35" t="e">
        <f>G11/G6</f>
        <v>#DIV/0!</v>
      </c>
      <c r="I11" s="190"/>
      <c r="J11" s="61" t="e">
        <f>I11/I6</f>
        <v>#DIV/0!</v>
      </c>
    </row>
    <row r="12" spans="1:11" ht="15" x14ac:dyDescent="0.3">
      <c r="A12" s="8">
        <v>10</v>
      </c>
      <c r="B12" s="48" t="s">
        <v>140</v>
      </c>
      <c r="C12" s="179">
        <f t="shared" ref="C12:J12" si="1">C6-C8-C9-C10-C11</f>
        <v>0</v>
      </c>
      <c r="D12" s="28" t="e">
        <f>D6-D8-D9-D10-D11</f>
        <v>#DIV/0!</v>
      </c>
      <c r="E12" s="179">
        <f t="shared" si="1"/>
        <v>0</v>
      </c>
      <c r="F12" s="28" t="e">
        <f>F6-F8-F9-F10-F11</f>
        <v>#DIV/0!</v>
      </c>
      <c r="G12" s="179">
        <f t="shared" si="1"/>
        <v>0</v>
      </c>
      <c r="H12" s="28" t="e">
        <f t="shared" si="1"/>
        <v>#DIV/0!</v>
      </c>
      <c r="I12" s="179">
        <f t="shared" si="1"/>
        <v>0</v>
      </c>
      <c r="J12" s="28" t="e">
        <f t="shared" si="1"/>
        <v>#DIV/0!</v>
      </c>
    </row>
    <row r="13" spans="1:11" x14ac:dyDescent="0.2">
      <c r="B13" s="5"/>
      <c r="C13" s="180"/>
      <c r="D13" s="21"/>
      <c r="E13" s="180"/>
      <c r="F13" s="21"/>
      <c r="G13" s="180"/>
      <c r="H13" s="21"/>
      <c r="I13" s="199"/>
      <c r="J13" s="21"/>
    </row>
    <row r="14" spans="1:11" ht="15" x14ac:dyDescent="0.3">
      <c r="B14" s="415" t="s">
        <v>141</v>
      </c>
      <c r="C14" s="415"/>
      <c r="D14" s="415"/>
      <c r="E14" s="415"/>
      <c r="F14" s="415"/>
      <c r="G14" s="415"/>
      <c r="H14" s="23"/>
      <c r="I14" s="199"/>
      <c r="J14" s="23"/>
    </row>
    <row r="15" spans="1:11" x14ac:dyDescent="0.2">
      <c r="A15" s="8">
        <v>11</v>
      </c>
      <c r="B15" s="56" t="s">
        <v>142</v>
      </c>
      <c r="C15" s="181">
        <f>'3. Rentabilitätsvorschau Monate'!O16</f>
        <v>0</v>
      </c>
      <c r="D15" s="62" t="e">
        <f>C15/C6</f>
        <v>#DIV/0!</v>
      </c>
      <c r="E15" s="181">
        <f>'3. Rentabilitätsvorschau Monate'!X16</f>
        <v>0</v>
      </c>
      <c r="F15" s="62" t="e">
        <f>E15/E6</f>
        <v>#DIV/0!</v>
      </c>
      <c r="G15" s="179"/>
      <c r="H15" s="62" t="e">
        <f>G15/G6</f>
        <v>#DIV/0!</v>
      </c>
      <c r="I15" s="179"/>
      <c r="J15" s="63" t="e">
        <f>I15/I6</f>
        <v>#DIV/0!</v>
      </c>
      <c r="K15" s="33"/>
    </row>
    <row r="16" spans="1:11" x14ac:dyDescent="0.2">
      <c r="A16" s="8">
        <v>12</v>
      </c>
      <c r="B16" s="40" t="s">
        <v>143</v>
      </c>
      <c r="C16" s="182">
        <f>'3. Rentabilitätsvorschau Monate'!O17</f>
        <v>0</v>
      </c>
      <c r="D16" s="36" t="e">
        <f>C16/C6</f>
        <v>#DIV/0!</v>
      </c>
      <c r="E16" s="182"/>
      <c r="F16" s="45"/>
      <c r="G16" s="193"/>
      <c r="H16" s="45"/>
      <c r="I16" s="200"/>
      <c r="J16" s="45"/>
      <c r="K16" s="33"/>
    </row>
    <row r="17" spans="1:11" x14ac:dyDescent="0.2">
      <c r="A17" s="8">
        <v>13</v>
      </c>
      <c r="B17" s="49" t="s">
        <v>27</v>
      </c>
      <c r="C17" s="181">
        <f>'3. Rentabilitätsvorschau Monate'!O18</f>
        <v>0</v>
      </c>
      <c r="D17" s="44" t="e">
        <f>C17/C6</f>
        <v>#DIV/0!</v>
      </c>
      <c r="E17" s="181">
        <f>'3. Rentabilitätsvorschau Monate'!X18</f>
        <v>0</v>
      </c>
      <c r="F17" s="44" t="e">
        <f>E17/E6</f>
        <v>#DIV/0!</v>
      </c>
      <c r="G17" s="194"/>
      <c r="H17" s="44" t="e">
        <f>G17/G6</f>
        <v>#DIV/0!</v>
      </c>
      <c r="I17" s="188"/>
      <c r="J17" s="64" t="e">
        <f>I17/I6</f>
        <v>#DIV/0!</v>
      </c>
      <c r="K17" s="33"/>
    </row>
    <row r="18" spans="1:11" x14ac:dyDescent="0.2">
      <c r="A18" s="8">
        <v>14</v>
      </c>
      <c r="B18" s="40" t="s">
        <v>28</v>
      </c>
      <c r="C18" s="182">
        <f>'3. Rentabilitätsvorschau Monate'!O19</f>
        <v>0</v>
      </c>
      <c r="D18" s="36" t="e">
        <f>C18/C6</f>
        <v>#DIV/0!</v>
      </c>
      <c r="E18" s="182">
        <f>'3. Rentabilitätsvorschau Monate'!X19</f>
        <v>0</v>
      </c>
      <c r="F18" s="36" t="e">
        <f>E18/E6</f>
        <v>#DIV/0!</v>
      </c>
      <c r="G18" s="195"/>
      <c r="H18" s="36" t="e">
        <f>G18/G6</f>
        <v>#DIV/0!</v>
      </c>
      <c r="I18" s="189"/>
      <c r="J18" s="65" t="e">
        <f>I18/I6</f>
        <v>#DIV/0!</v>
      </c>
      <c r="K18" s="33"/>
    </row>
    <row r="19" spans="1:11" x14ac:dyDescent="0.2">
      <c r="A19" s="8">
        <v>15</v>
      </c>
      <c r="B19" s="40" t="s">
        <v>144</v>
      </c>
      <c r="C19" s="182">
        <f>'3. Rentabilitätsvorschau Monate'!O20</f>
        <v>0</v>
      </c>
      <c r="D19" s="36" t="e">
        <f>C19/C6</f>
        <v>#DIV/0!</v>
      </c>
      <c r="E19" s="182">
        <f>'3. Rentabilitätsvorschau Monate'!X20</f>
        <v>0</v>
      </c>
      <c r="F19" s="36" t="e">
        <f>E19/E6</f>
        <v>#DIV/0!</v>
      </c>
      <c r="G19" s="195"/>
      <c r="H19" s="36" t="e">
        <f>G19/G6</f>
        <v>#DIV/0!</v>
      </c>
      <c r="I19" s="189"/>
      <c r="J19" s="65" t="e">
        <f>I19/I6</f>
        <v>#DIV/0!</v>
      </c>
      <c r="K19" s="33"/>
    </row>
    <row r="20" spans="1:11" ht="25.5" customHeight="1" x14ac:dyDescent="0.2">
      <c r="A20" s="8">
        <v>16</v>
      </c>
      <c r="B20" s="51" t="s">
        <v>193</v>
      </c>
      <c r="C20" s="182">
        <f>'3. Rentabilitätsvorschau Monate'!O21</f>
        <v>0</v>
      </c>
      <c r="D20" s="36" t="e">
        <f>C20/C6</f>
        <v>#DIV/0!</v>
      </c>
      <c r="E20" s="182">
        <f>'3. Rentabilitätsvorschau Monate'!X21</f>
        <v>0</v>
      </c>
      <c r="F20" s="36" t="e">
        <f>E20/E6</f>
        <v>#DIV/0!</v>
      </c>
      <c r="G20" s="195"/>
      <c r="H20" s="36" t="e">
        <f>G20/G6</f>
        <v>#DIV/0!</v>
      </c>
      <c r="I20" s="189"/>
      <c r="J20" s="65" t="e">
        <f>I20/I6</f>
        <v>#DIV/0!</v>
      </c>
      <c r="K20" s="33"/>
    </row>
    <row r="21" spans="1:11" x14ac:dyDescent="0.2">
      <c r="A21" s="8">
        <v>17</v>
      </c>
      <c r="B21" s="40" t="s">
        <v>31</v>
      </c>
      <c r="C21" s="182">
        <f>'3. Rentabilitätsvorschau Monate'!O22</f>
        <v>0</v>
      </c>
      <c r="D21" s="36" t="e">
        <f>C21/C6</f>
        <v>#DIV/0!</v>
      </c>
      <c r="E21" s="182">
        <f>'3. Rentabilitätsvorschau Monate'!X22</f>
        <v>0</v>
      </c>
      <c r="F21" s="36" t="e">
        <f>E21/E6</f>
        <v>#DIV/0!</v>
      </c>
      <c r="G21" s="195"/>
      <c r="H21" s="36" t="e">
        <f>G21/G6</f>
        <v>#DIV/0!</v>
      </c>
      <c r="I21" s="189"/>
      <c r="J21" s="65" t="e">
        <f>I21/I6</f>
        <v>#DIV/0!</v>
      </c>
      <c r="K21" s="33"/>
    </row>
    <row r="22" spans="1:11" x14ac:dyDescent="0.2">
      <c r="A22" s="8">
        <v>18</v>
      </c>
      <c r="B22" s="40" t="s">
        <v>146</v>
      </c>
      <c r="C22" s="182">
        <f>'3. Rentabilitätsvorschau Monate'!O23</f>
        <v>0</v>
      </c>
      <c r="D22" s="36" t="e">
        <f>C22/C6</f>
        <v>#DIV/0!</v>
      </c>
      <c r="E22" s="182">
        <f>'3. Rentabilitätsvorschau Monate'!X23</f>
        <v>0</v>
      </c>
      <c r="F22" s="36" t="e">
        <f>E22/E6</f>
        <v>#DIV/0!</v>
      </c>
      <c r="G22" s="195"/>
      <c r="H22" s="36" t="e">
        <f>G22/G6</f>
        <v>#DIV/0!</v>
      </c>
      <c r="I22" s="189"/>
      <c r="J22" s="65" t="e">
        <f>I22/I6</f>
        <v>#DIV/0!</v>
      </c>
      <c r="K22" s="33"/>
    </row>
    <row r="23" spans="1:11" x14ac:dyDescent="0.2">
      <c r="A23" s="8">
        <v>19</v>
      </c>
      <c r="B23" s="51" t="s">
        <v>147</v>
      </c>
      <c r="C23" s="182">
        <f>'3. Rentabilitätsvorschau Monate'!O24</f>
        <v>0</v>
      </c>
      <c r="D23" s="36" t="e">
        <f>C23/C6</f>
        <v>#DIV/0!</v>
      </c>
      <c r="E23" s="182">
        <f>'3. Rentabilitätsvorschau Monate'!X24</f>
        <v>0</v>
      </c>
      <c r="F23" s="36" t="e">
        <f>E23/E6</f>
        <v>#DIV/0!</v>
      </c>
      <c r="G23" s="195"/>
      <c r="H23" s="36" t="e">
        <f>G23/G6</f>
        <v>#DIV/0!</v>
      </c>
      <c r="I23" s="189"/>
      <c r="J23" s="65" t="e">
        <f>I23/I6</f>
        <v>#DIV/0!</v>
      </c>
      <c r="K23" s="33"/>
    </row>
    <row r="24" spans="1:11" x14ac:dyDescent="0.2">
      <c r="A24" s="8">
        <v>20</v>
      </c>
      <c r="B24" s="40" t="s">
        <v>148</v>
      </c>
      <c r="C24" s="182">
        <f>'3. Rentabilitätsvorschau Monate'!O25</f>
        <v>0</v>
      </c>
      <c r="D24" s="36" t="e">
        <f>C24/C6</f>
        <v>#DIV/0!</v>
      </c>
      <c r="E24" s="182">
        <f>'3. Rentabilitätsvorschau Monate'!X25</f>
        <v>0</v>
      </c>
      <c r="F24" s="36" t="e">
        <f>E24/E6</f>
        <v>#DIV/0!</v>
      </c>
      <c r="G24" s="195"/>
      <c r="H24" s="36" t="e">
        <f>G24/G6</f>
        <v>#DIV/0!</v>
      </c>
      <c r="I24" s="189"/>
      <c r="J24" s="65" t="e">
        <f>I24/I6</f>
        <v>#DIV/0!</v>
      </c>
      <c r="K24" s="33"/>
    </row>
    <row r="25" spans="1:11" x14ac:dyDescent="0.2">
      <c r="A25" s="8">
        <v>21</v>
      </c>
      <c r="B25" s="51" t="s">
        <v>149</v>
      </c>
      <c r="C25" s="182">
        <f>'3. Rentabilitätsvorschau Monate'!O26</f>
        <v>0</v>
      </c>
      <c r="D25" s="36" t="e">
        <f>C25/C6</f>
        <v>#DIV/0!</v>
      </c>
      <c r="E25" s="182">
        <f>'3. Rentabilitätsvorschau Monate'!X26</f>
        <v>0</v>
      </c>
      <c r="F25" s="36" t="e">
        <f>E25/E6</f>
        <v>#DIV/0!</v>
      </c>
      <c r="G25" s="195"/>
      <c r="H25" s="36" t="e">
        <f>G25/G6</f>
        <v>#DIV/0!</v>
      </c>
      <c r="I25" s="189"/>
      <c r="J25" s="65" t="e">
        <f>I25/I6</f>
        <v>#DIV/0!</v>
      </c>
      <c r="K25" s="33"/>
    </row>
    <row r="26" spans="1:11" x14ac:dyDescent="0.2">
      <c r="A26" s="8">
        <v>22</v>
      </c>
      <c r="B26" s="40" t="s">
        <v>36</v>
      </c>
      <c r="C26" s="182">
        <f>'3. Rentabilitätsvorschau Monate'!O27</f>
        <v>0</v>
      </c>
      <c r="D26" s="36" t="e">
        <f>C26/C6</f>
        <v>#DIV/0!</v>
      </c>
      <c r="E26" s="182">
        <f>'3. Rentabilitätsvorschau Monate'!X27</f>
        <v>0</v>
      </c>
      <c r="F26" s="36" t="e">
        <f>E26/E6</f>
        <v>#DIV/0!</v>
      </c>
      <c r="G26" s="196"/>
      <c r="H26" s="36" t="e">
        <f>G26/G6</f>
        <v>#DIV/0!</v>
      </c>
      <c r="I26" s="189"/>
      <c r="J26" s="65" t="e">
        <f>I26/I6</f>
        <v>#DIV/0!</v>
      </c>
      <c r="K26" s="33"/>
    </row>
    <row r="27" spans="1:11" x14ac:dyDescent="0.2">
      <c r="A27" s="8">
        <v>23</v>
      </c>
      <c r="B27" s="40" t="s">
        <v>150</v>
      </c>
      <c r="C27" s="182">
        <f>'3. Rentabilitätsvorschau Monate'!O28</f>
        <v>0</v>
      </c>
      <c r="D27" s="36" t="e">
        <f>C27/C6</f>
        <v>#DIV/0!</v>
      </c>
      <c r="E27" s="182">
        <f>'3. Rentabilitätsvorschau Monate'!X28</f>
        <v>0</v>
      </c>
      <c r="F27" s="36" t="e">
        <f>E27/E6</f>
        <v>#DIV/0!</v>
      </c>
      <c r="G27" s="196"/>
      <c r="H27" s="36" t="e">
        <f>G27/G6</f>
        <v>#DIV/0!</v>
      </c>
      <c r="I27" s="189"/>
      <c r="J27" s="65" t="e">
        <f>I27/I6</f>
        <v>#DIV/0!</v>
      </c>
      <c r="K27" s="33"/>
    </row>
    <row r="28" spans="1:11" x14ac:dyDescent="0.2">
      <c r="A28" s="8">
        <v>24</v>
      </c>
      <c r="B28" s="40" t="s">
        <v>39</v>
      </c>
      <c r="C28" s="182">
        <f>'3. Rentabilitätsvorschau Monate'!O29</f>
        <v>0</v>
      </c>
      <c r="D28" s="36" t="e">
        <f>C28/C6</f>
        <v>#DIV/0!</v>
      </c>
      <c r="E28" s="182">
        <f>'3. Rentabilitätsvorschau Monate'!X29</f>
        <v>0</v>
      </c>
      <c r="F28" s="36" t="e">
        <f>E28/E6</f>
        <v>#DIV/0!</v>
      </c>
      <c r="G28" s="196"/>
      <c r="H28" s="36" t="e">
        <f>G28/G6</f>
        <v>#DIV/0!</v>
      </c>
      <c r="I28" s="189"/>
      <c r="J28" s="65" t="e">
        <f>I28/I6</f>
        <v>#DIV/0!</v>
      </c>
      <c r="K28" s="33"/>
    </row>
    <row r="29" spans="1:11" x14ac:dyDescent="0.2">
      <c r="A29" s="8">
        <v>25</v>
      </c>
      <c r="B29" s="40" t="s">
        <v>40</v>
      </c>
      <c r="C29" s="182">
        <f>'3. Rentabilitätsvorschau Monate'!O30</f>
        <v>0</v>
      </c>
      <c r="D29" s="36" t="e">
        <f>C29/C6</f>
        <v>#DIV/0!</v>
      </c>
      <c r="E29" s="182">
        <f>'3. Rentabilitätsvorschau Monate'!X30</f>
        <v>0</v>
      </c>
      <c r="F29" s="36" t="e">
        <f>E29/E6</f>
        <v>#DIV/0!</v>
      </c>
      <c r="G29" s="196"/>
      <c r="H29" s="36" t="e">
        <f>G29/G6</f>
        <v>#DIV/0!</v>
      </c>
      <c r="I29" s="189"/>
      <c r="J29" s="65" t="e">
        <f>I29/I6</f>
        <v>#DIV/0!</v>
      </c>
      <c r="K29" s="33"/>
    </row>
    <row r="30" spans="1:11" x14ac:dyDescent="0.2">
      <c r="A30" s="8">
        <v>26</v>
      </c>
      <c r="B30" s="40" t="s">
        <v>41</v>
      </c>
      <c r="C30" s="182">
        <f>'3. Rentabilitätsvorschau Monate'!O31</f>
        <v>0</v>
      </c>
      <c r="D30" s="36" t="e">
        <f>C30/C6</f>
        <v>#DIV/0!</v>
      </c>
      <c r="E30" s="182">
        <f>'3. Rentabilitätsvorschau Monate'!X31</f>
        <v>0</v>
      </c>
      <c r="F30" s="36" t="e">
        <f>E30/E6</f>
        <v>#DIV/0!</v>
      </c>
      <c r="G30" s="196"/>
      <c r="H30" s="36" t="e">
        <f>G30/G6</f>
        <v>#DIV/0!</v>
      </c>
      <c r="I30" s="189"/>
      <c r="J30" s="65" t="e">
        <f>I30/I6</f>
        <v>#DIV/0!</v>
      </c>
      <c r="K30" s="33"/>
    </row>
    <row r="31" spans="1:11" x14ac:dyDescent="0.2">
      <c r="A31" s="8">
        <v>27</v>
      </c>
      <c r="B31" s="40" t="s">
        <v>151</v>
      </c>
      <c r="C31" s="182">
        <f>'3. Rentabilitätsvorschau Monate'!O32</f>
        <v>0</v>
      </c>
      <c r="D31" s="36" t="e">
        <f>C31/C6</f>
        <v>#DIV/0!</v>
      </c>
      <c r="E31" s="182">
        <f>'3. Rentabilitätsvorschau Monate'!X32</f>
        <v>0</v>
      </c>
      <c r="F31" s="36" t="e">
        <f>E31/E6</f>
        <v>#DIV/0!</v>
      </c>
      <c r="G31" s="196"/>
      <c r="H31" s="36" t="e">
        <f>G31/G6</f>
        <v>#DIV/0!</v>
      </c>
      <c r="I31" s="189"/>
      <c r="J31" s="65" t="e">
        <f>I31/I6</f>
        <v>#DIV/0!</v>
      </c>
      <c r="K31" s="33"/>
    </row>
    <row r="32" spans="1:11" x14ac:dyDescent="0.2">
      <c r="A32" s="8">
        <v>28</v>
      </c>
      <c r="B32" s="40" t="s">
        <v>152</v>
      </c>
      <c r="C32" s="182">
        <f>'3. Rentabilitätsvorschau Monate'!O33</f>
        <v>0</v>
      </c>
      <c r="D32" s="36" t="e">
        <f>C32/C6</f>
        <v>#DIV/0!</v>
      </c>
      <c r="E32" s="182">
        <f>'3. Rentabilitätsvorschau Monate'!X33</f>
        <v>0</v>
      </c>
      <c r="F32" s="36" t="e">
        <f>E32/E6</f>
        <v>#DIV/0!</v>
      </c>
      <c r="G32" s="196"/>
      <c r="H32" s="36" t="e">
        <f>G32/G6</f>
        <v>#DIV/0!</v>
      </c>
      <c r="I32" s="189"/>
      <c r="J32" s="65" t="e">
        <f>I32/I6</f>
        <v>#DIV/0!</v>
      </c>
      <c r="K32" s="33"/>
    </row>
    <row r="33" spans="1:15" x14ac:dyDescent="0.2">
      <c r="A33" s="8">
        <v>29</v>
      </c>
      <c r="B33" s="51" t="s">
        <v>44</v>
      </c>
      <c r="C33" s="182">
        <f>'3. Rentabilitätsvorschau Monate'!O34</f>
        <v>0</v>
      </c>
      <c r="D33" s="36" t="e">
        <f>C33/C6</f>
        <v>#DIV/0!</v>
      </c>
      <c r="E33" s="182">
        <f>'3. Rentabilitätsvorschau Monate'!X34</f>
        <v>0</v>
      </c>
      <c r="F33" s="36" t="e">
        <f>E33/E6</f>
        <v>#DIV/0!</v>
      </c>
      <c r="G33" s="196"/>
      <c r="H33" s="36" t="e">
        <f>G33/G6</f>
        <v>#DIV/0!</v>
      </c>
      <c r="I33" s="189"/>
      <c r="J33" s="65" t="e">
        <f>I33/I6</f>
        <v>#DIV/0!</v>
      </c>
      <c r="K33" s="33"/>
    </row>
    <row r="34" spans="1:15" x14ac:dyDescent="0.2">
      <c r="A34" s="8">
        <v>30</v>
      </c>
      <c r="B34" s="40" t="s">
        <v>153</v>
      </c>
      <c r="C34" s="182">
        <f>'3. Rentabilitätsvorschau Monate'!O35</f>
        <v>0</v>
      </c>
      <c r="D34" s="36" t="e">
        <f>C34/C6</f>
        <v>#DIV/0!</v>
      </c>
      <c r="E34" s="182">
        <f>'3. Rentabilitätsvorschau Monate'!X35</f>
        <v>0</v>
      </c>
      <c r="F34" s="36" t="e">
        <f>E34/E6</f>
        <v>#DIV/0!</v>
      </c>
      <c r="G34" s="196"/>
      <c r="H34" s="36" t="e">
        <f>G34/G6</f>
        <v>#DIV/0!</v>
      </c>
      <c r="I34" s="189"/>
      <c r="J34" s="65" t="e">
        <f>I34/I6</f>
        <v>#DIV/0!</v>
      </c>
      <c r="K34" s="33"/>
    </row>
    <row r="35" spans="1:15" x14ac:dyDescent="0.2">
      <c r="A35" s="8">
        <v>31</v>
      </c>
      <c r="B35" s="40" t="s">
        <v>46</v>
      </c>
      <c r="C35" s="182">
        <f>'3. Rentabilitätsvorschau Monate'!O36</f>
        <v>0</v>
      </c>
      <c r="D35" s="36" t="e">
        <f>C35/C6</f>
        <v>#DIV/0!</v>
      </c>
      <c r="E35" s="182">
        <f>'3. Rentabilitätsvorschau Monate'!X36</f>
        <v>0</v>
      </c>
      <c r="F35" s="36" t="e">
        <f>E35/E6</f>
        <v>#DIV/0!</v>
      </c>
      <c r="G35" s="196"/>
      <c r="H35" s="36" t="e">
        <f>G35/G6</f>
        <v>#DIV/0!</v>
      </c>
      <c r="I35" s="189"/>
      <c r="J35" s="65" t="e">
        <f>I35/I6</f>
        <v>#DIV/0!</v>
      </c>
      <c r="K35" s="33"/>
    </row>
    <row r="36" spans="1:15" x14ac:dyDescent="0.2">
      <c r="A36" s="8">
        <v>32</v>
      </c>
      <c r="B36" s="42" t="s">
        <v>47</v>
      </c>
      <c r="C36" s="183">
        <f>'3. Rentabilitätsvorschau Monate'!O37</f>
        <v>0</v>
      </c>
      <c r="D36" s="37" t="e">
        <f>C36/C6</f>
        <v>#DIV/0!</v>
      </c>
      <c r="E36" s="183">
        <f>'3. Rentabilitätsvorschau Monate'!X37</f>
        <v>0</v>
      </c>
      <c r="F36" s="37" t="e">
        <f>E36/E6</f>
        <v>#DIV/0!</v>
      </c>
      <c r="G36" s="197"/>
      <c r="H36" s="37" t="e">
        <f>G36/G6</f>
        <v>#DIV/0!</v>
      </c>
      <c r="I36" s="190"/>
      <c r="J36" s="66" t="e">
        <f>I36/I6</f>
        <v>#DIV/0!</v>
      </c>
      <c r="K36" s="33"/>
    </row>
    <row r="37" spans="1:15" ht="15" x14ac:dyDescent="0.3">
      <c r="A37" s="8">
        <v>33</v>
      </c>
      <c r="B37" s="16" t="s">
        <v>154</v>
      </c>
      <c r="C37" s="184">
        <f>SUM(C15:C36)</f>
        <v>0</v>
      </c>
      <c r="D37" s="28" t="e">
        <f>C37/C6</f>
        <v>#DIV/0!</v>
      </c>
      <c r="E37" s="179">
        <f>SUM(E15:E36)</f>
        <v>0</v>
      </c>
      <c r="F37" s="28" t="e">
        <f>E37/E6</f>
        <v>#DIV/0!</v>
      </c>
      <c r="G37" s="179">
        <f>SUM(G15:G36)</f>
        <v>0</v>
      </c>
      <c r="H37" s="28" t="e">
        <f>G37/G6</f>
        <v>#DIV/0!</v>
      </c>
      <c r="I37" s="179">
        <f>SUM(I15:I36)</f>
        <v>0</v>
      </c>
      <c r="J37" s="28" t="e">
        <f>I37/I6</f>
        <v>#DIV/0!</v>
      </c>
    </row>
    <row r="38" spans="1:15" x14ac:dyDescent="0.2">
      <c r="B38" s="416"/>
      <c r="C38" s="416"/>
      <c r="D38" s="416"/>
      <c r="E38" s="416"/>
      <c r="F38" s="416"/>
      <c r="G38" s="416"/>
      <c r="H38" s="24"/>
      <c r="I38" s="199"/>
      <c r="J38" s="24"/>
    </row>
    <row r="39" spans="1:15" ht="15" x14ac:dyDescent="0.3">
      <c r="A39" s="8">
        <v>34</v>
      </c>
      <c r="B39" s="368" t="s">
        <v>155</v>
      </c>
      <c r="C39" s="409">
        <f>C12-C37</f>
        <v>0</v>
      </c>
      <c r="D39" s="410" t="e">
        <f>C39/C6</f>
        <v>#DIV/0!</v>
      </c>
      <c r="E39" s="409">
        <f>E12-E37</f>
        <v>0</v>
      </c>
      <c r="F39" s="410" t="e">
        <f>E39/E6</f>
        <v>#DIV/0!</v>
      </c>
      <c r="G39" s="409">
        <f>G12-G37</f>
        <v>0</v>
      </c>
      <c r="H39" s="410" t="e">
        <f>G39/G6</f>
        <v>#DIV/0!</v>
      </c>
      <c r="I39" s="409">
        <f>I12-I37</f>
        <v>0</v>
      </c>
      <c r="J39" s="410" t="e">
        <f>I39/I6</f>
        <v>#DIV/0!</v>
      </c>
    </row>
    <row r="40" spans="1:15" x14ac:dyDescent="0.2">
      <c r="A40" s="8">
        <v>35</v>
      </c>
      <c r="B40" s="4" t="s">
        <v>156</v>
      </c>
      <c r="C40" s="184">
        <f>'3. Rentabilitätsvorschau Monate'!O41</f>
        <v>0</v>
      </c>
      <c r="D40" s="67" t="e">
        <f>C40/C39</f>
        <v>#DIV/0!</v>
      </c>
      <c r="E40" s="184">
        <f>'3. Rentabilitätsvorschau Monate'!X41</f>
        <v>0</v>
      </c>
      <c r="F40" s="67" t="e">
        <f>E40/E39</f>
        <v>#DIV/0!</v>
      </c>
      <c r="G40" s="198"/>
      <c r="H40" s="67" t="e">
        <f>G40/G39</f>
        <v>#DIV/0!</v>
      </c>
      <c r="I40" s="201"/>
      <c r="J40" s="28" t="e">
        <f>I40/I39</f>
        <v>#DIV/0!</v>
      </c>
    </row>
    <row r="41" spans="1:15" ht="15" x14ac:dyDescent="0.3">
      <c r="A41" s="8">
        <v>36</v>
      </c>
      <c r="B41" s="16" t="s">
        <v>157</v>
      </c>
      <c r="C41" s="184">
        <f>C39-C40</f>
        <v>0</v>
      </c>
      <c r="D41" s="28" t="e">
        <f>C41/C6</f>
        <v>#DIV/0!</v>
      </c>
      <c r="E41" s="184">
        <f>E39-E40</f>
        <v>0</v>
      </c>
      <c r="F41" s="28" t="e">
        <f>E41/E6</f>
        <v>#DIV/0!</v>
      </c>
      <c r="G41" s="184">
        <f>G39-G40</f>
        <v>0</v>
      </c>
      <c r="H41" s="28" t="e">
        <f>G41/G6</f>
        <v>#DIV/0!</v>
      </c>
      <c r="I41" s="184">
        <f>I39-I40</f>
        <v>0</v>
      </c>
      <c r="J41" s="28" t="e">
        <f>I41/I6</f>
        <v>#DIV/0!</v>
      </c>
    </row>
    <row r="42" spans="1:15" x14ac:dyDescent="0.2">
      <c r="A42" s="8">
        <v>37</v>
      </c>
      <c r="B42" s="49" t="s">
        <v>158</v>
      </c>
      <c r="C42" s="185">
        <f>'3. Rentabilitätsvorschau Monate'!O43</f>
        <v>0</v>
      </c>
      <c r="D42" s="39" t="e">
        <f>C42/C41</f>
        <v>#DIV/0!</v>
      </c>
      <c r="E42" s="187"/>
      <c r="F42" s="39" t="e">
        <f>E42/E41</f>
        <v>#DIV/0!</v>
      </c>
      <c r="G42" s="187"/>
      <c r="H42" s="39" t="e">
        <f>G42/G41</f>
        <v>#DIV/0!</v>
      </c>
      <c r="I42" s="187"/>
      <c r="J42" s="68" t="e">
        <f>I42/I41</f>
        <v>#DIV/0!</v>
      </c>
    </row>
    <row r="43" spans="1:15" x14ac:dyDescent="0.2">
      <c r="A43" s="8">
        <v>38</v>
      </c>
      <c r="B43" s="42" t="s">
        <v>159</v>
      </c>
      <c r="C43" s="186">
        <f>'3. Rentabilitätsvorschau Monate'!O44</f>
        <v>0</v>
      </c>
      <c r="D43" s="38" t="e">
        <f>C43/C41</f>
        <v>#DIV/0!</v>
      </c>
      <c r="E43" s="109">
        <f>'3. Rentabilitätsvorschau Monate'!X44</f>
        <v>0</v>
      </c>
      <c r="F43" s="38" t="e">
        <f>E43/E41</f>
        <v>#DIV/0!</v>
      </c>
      <c r="G43" s="109"/>
      <c r="H43" s="38" t="e">
        <f>G43/G41</f>
        <v>#DIV/0!</v>
      </c>
      <c r="I43" s="109"/>
      <c r="J43" s="69" t="e">
        <f>I43/I41</f>
        <v>#DIV/0!</v>
      </c>
    </row>
    <row r="44" spans="1:15" ht="15" x14ac:dyDescent="0.3">
      <c r="A44" s="8">
        <v>39</v>
      </c>
      <c r="B44" s="368" t="s">
        <v>160</v>
      </c>
      <c r="C44" s="409">
        <f>C41-C42-C43</f>
        <v>0</v>
      </c>
      <c r="D44" s="410" t="e">
        <f>C44/C6</f>
        <v>#DIV/0!</v>
      </c>
      <c r="E44" s="409">
        <f>E41-E42-E43</f>
        <v>0</v>
      </c>
      <c r="F44" s="410" t="e">
        <f>E44/E6</f>
        <v>#DIV/0!</v>
      </c>
      <c r="G44" s="409">
        <f>G41-G42-G43</f>
        <v>0</v>
      </c>
      <c r="H44" s="410" t="e">
        <f>G44/G6</f>
        <v>#DIV/0!</v>
      </c>
      <c r="I44" s="409">
        <f>I41-I42-I43</f>
        <v>0</v>
      </c>
      <c r="J44" s="410" t="e">
        <f>I44/I6</f>
        <v>#DIV/0!</v>
      </c>
    </row>
    <row r="45" spans="1:15" x14ac:dyDescent="0.2">
      <c r="B45" s="429" t="s">
        <v>194</v>
      </c>
      <c r="C45" s="429"/>
      <c r="D45" s="429"/>
      <c r="E45" s="429"/>
      <c r="F45" s="429"/>
      <c r="G45" s="429"/>
      <c r="H45" s="429"/>
      <c r="I45" s="429"/>
    </row>
    <row r="46" spans="1:15" x14ac:dyDescent="0.2">
      <c r="B46" s="431"/>
      <c r="C46" s="431"/>
      <c r="D46" s="22"/>
      <c r="F46" s="22"/>
      <c r="H46" s="22"/>
      <c r="J46" s="22"/>
    </row>
    <row r="47" spans="1:15" x14ac:dyDescent="0.2">
      <c r="B47" s="4" t="s">
        <v>67</v>
      </c>
      <c r="D47" s="4"/>
      <c r="F47" s="4"/>
      <c r="H47" s="4"/>
      <c r="J47" s="4"/>
      <c r="O47" s="47"/>
    </row>
    <row r="48" spans="1:15" x14ac:dyDescent="0.2">
      <c r="B48" s="4" t="s">
        <v>68</v>
      </c>
      <c r="D48" s="4"/>
      <c r="F48" s="4"/>
      <c r="H48" s="4" t="s">
        <v>69</v>
      </c>
      <c r="J48" s="4"/>
      <c r="O48" s="9"/>
    </row>
  </sheetData>
  <sheetProtection selectLockedCells="1"/>
  <mergeCells count="4">
    <mergeCell ref="B46:C46"/>
    <mergeCell ref="B38:G38"/>
    <mergeCell ref="B14:G14"/>
    <mergeCell ref="B45:I45"/>
  </mergeCells>
  <phoneticPr fontId="2" type="noConversion"/>
  <pageMargins left="0.78740157480314965" right="0.78740157480314965" top="0.98425196850393704" bottom="0.78740157480314965" header="0.51181102362204722" footer="0.51181102362204722"/>
  <pageSetup paperSize="9" scale="90" orientation="portrait" r:id="rId1"/>
  <headerFooter alignWithMargins="0">
    <oddHeader>&amp;R&amp;"Arial Black,Standard"&amp;14 5. UMSATZ- UND ERTRAGSVORSCHAU FÜR VIER JAHRE</oddHeader>
    <oddFooter>&amp;L&amp;6(c) IHK Halle-Dessau</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7"/>
  <sheetViews>
    <sheetView topLeftCell="A39" zoomScale="115" zoomScaleNormal="115" zoomScalePageLayoutView="160" workbookViewId="0">
      <selection activeCell="F11" sqref="F11"/>
    </sheetView>
  </sheetViews>
  <sheetFormatPr baseColWidth="10" defaultColWidth="11.25" defaultRowHeight="12.75" x14ac:dyDescent="0.2"/>
  <cols>
    <col min="1" max="1" width="3.375" style="8" bestFit="1" customWidth="1"/>
    <col min="2" max="2" width="42" style="4" customWidth="1"/>
    <col min="3" max="14" width="5.75" style="99" customWidth="1"/>
    <col min="15" max="15" width="5.75" style="251" customWidth="1"/>
    <col min="16" max="24" width="5.75" style="99" customWidth="1"/>
    <col min="25" max="26" width="5.75" style="110" customWidth="1"/>
    <col min="27" max="16384" width="11.25" style="4"/>
  </cols>
  <sheetData>
    <row r="1" spans="1:27" ht="15.75" customHeight="1" x14ac:dyDescent="0.3">
      <c r="C1" s="432"/>
      <c r="D1" s="432"/>
      <c r="E1" s="432"/>
      <c r="F1" s="432"/>
      <c r="G1" s="432"/>
      <c r="H1" s="432"/>
      <c r="I1" s="432"/>
      <c r="J1" s="432"/>
      <c r="K1" s="432"/>
      <c r="L1" s="432"/>
      <c r="M1" s="432"/>
      <c r="N1" s="432"/>
      <c r="O1" s="432"/>
      <c r="P1" s="432"/>
      <c r="Q1" s="432"/>
      <c r="R1" s="432"/>
      <c r="S1" s="432"/>
      <c r="T1" s="432"/>
      <c r="U1" s="432"/>
      <c r="V1" s="432"/>
      <c r="W1" s="432"/>
      <c r="X1" s="432"/>
      <c r="Y1" s="432"/>
      <c r="Z1" s="432"/>
    </row>
    <row r="2" spans="1:27" ht="15" x14ac:dyDescent="0.3">
      <c r="A2" s="8">
        <v>1</v>
      </c>
      <c r="B2" s="16" t="s">
        <v>195</v>
      </c>
      <c r="C2" s="219"/>
      <c r="D2" s="220">
        <f>C50</f>
        <v>0</v>
      </c>
      <c r="E2" s="220">
        <f t="shared" ref="E2:Z2" si="0">D50</f>
        <v>0</v>
      </c>
      <c r="F2" s="220">
        <f t="shared" si="0"/>
        <v>0</v>
      </c>
      <c r="G2" s="220">
        <f t="shared" si="0"/>
        <v>0</v>
      </c>
      <c r="H2" s="220">
        <f t="shared" si="0"/>
        <v>0</v>
      </c>
      <c r="I2" s="220">
        <f t="shared" si="0"/>
        <v>0</v>
      </c>
      <c r="J2" s="220">
        <f t="shared" si="0"/>
        <v>0</v>
      </c>
      <c r="K2" s="220">
        <f t="shared" si="0"/>
        <v>0</v>
      </c>
      <c r="L2" s="220">
        <f t="shared" si="0"/>
        <v>0</v>
      </c>
      <c r="M2" s="220">
        <f t="shared" si="0"/>
        <v>0</v>
      </c>
      <c r="N2" s="220">
        <f t="shared" si="0"/>
        <v>0</v>
      </c>
      <c r="O2" s="220">
        <f t="shared" si="0"/>
        <v>0</v>
      </c>
      <c r="P2" s="220">
        <f t="shared" si="0"/>
        <v>0</v>
      </c>
      <c r="Q2" s="220">
        <f t="shared" si="0"/>
        <v>0</v>
      </c>
      <c r="R2" s="220">
        <f t="shared" si="0"/>
        <v>0</v>
      </c>
      <c r="S2" s="220">
        <f t="shared" si="0"/>
        <v>0</v>
      </c>
      <c r="T2" s="220">
        <f t="shared" si="0"/>
        <v>0</v>
      </c>
      <c r="U2" s="220">
        <f t="shared" si="0"/>
        <v>0</v>
      </c>
      <c r="V2" s="220">
        <f t="shared" si="0"/>
        <v>0</v>
      </c>
      <c r="W2" s="220">
        <f t="shared" si="0"/>
        <v>0</v>
      </c>
      <c r="X2" s="220">
        <f t="shared" si="0"/>
        <v>0</v>
      </c>
      <c r="Y2" s="220">
        <f t="shared" si="0"/>
        <v>0</v>
      </c>
      <c r="Z2" s="220">
        <f t="shared" si="0"/>
        <v>0</v>
      </c>
    </row>
    <row r="3" spans="1:27" ht="6" customHeight="1" x14ac:dyDescent="0.2">
      <c r="B3" s="3"/>
      <c r="C3" s="221"/>
      <c r="D3" s="221"/>
      <c r="E3" s="221"/>
      <c r="F3" s="222"/>
      <c r="G3" s="223"/>
      <c r="H3" s="223"/>
      <c r="I3" s="223"/>
      <c r="J3" s="223"/>
      <c r="K3" s="223"/>
      <c r="L3" s="223"/>
      <c r="M3" s="223"/>
      <c r="N3" s="223"/>
      <c r="O3"/>
      <c r="X3" s="259"/>
    </row>
    <row r="4" spans="1:27" ht="15" x14ac:dyDescent="0.3">
      <c r="B4" s="16" t="s">
        <v>196</v>
      </c>
      <c r="C4" s="224" t="s">
        <v>110</v>
      </c>
      <c r="D4" s="224" t="s">
        <v>111</v>
      </c>
      <c r="E4" s="224" t="s">
        <v>112</v>
      </c>
      <c r="F4" s="224" t="s">
        <v>113</v>
      </c>
      <c r="G4" s="224" t="s">
        <v>114</v>
      </c>
      <c r="H4" s="224" t="s">
        <v>115</v>
      </c>
      <c r="I4" s="224" t="s">
        <v>116</v>
      </c>
      <c r="J4" s="224" t="s">
        <v>117</v>
      </c>
      <c r="K4" s="224" t="s">
        <v>118</v>
      </c>
      <c r="L4" s="224" t="s">
        <v>119</v>
      </c>
      <c r="M4" s="224" t="s">
        <v>120</v>
      </c>
      <c r="N4" s="224" t="s">
        <v>121</v>
      </c>
      <c r="O4" s="224" t="s">
        <v>197</v>
      </c>
      <c r="P4" s="224" t="s">
        <v>198</v>
      </c>
      <c r="Q4" s="224" t="s">
        <v>199</v>
      </c>
      <c r="R4" s="224" t="s">
        <v>200</v>
      </c>
      <c r="S4" s="224" t="s">
        <v>201</v>
      </c>
      <c r="T4" s="224" t="s">
        <v>202</v>
      </c>
      <c r="U4" s="224" t="s">
        <v>203</v>
      </c>
      <c r="V4" s="224" t="s">
        <v>204</v>
      </c>
      <c r="W4" s="224" t="s">
        <v>205</v>
      </c>
      <c r="X4" s="224" t="s">
        <v>206</v>
      </c>
      <c r="Y4" s="224" t="s">
        <v>207</v>
      </c>
      <c r="Z4" s="224" t="s">
        <v>208</v>
      </c>
      <c r="AA4" s="16"/>
    </row>
    <row r="5" spans="1:27" x14ac:dyDescent="0.2">
      <c r="A5" s="8">
        <v>1</v>
      </c>
      <c r="B5" s="49" t="s">
        <v>209</v>
      </c>
      <c r="C5" s="260"/>
      <c r="D5" s="261"/>
      <c r="E5" s="261"/>
      <c r="F5" s="261"/>
      <c r="G5" s="261"/>
      <c r="H5" s="261"/>
      <c r="I5" s="261"/>
      <c r="J5" s="261"/>
      <c r="K5" s="261"/>
      <c r="L5" s="261"/>
      <c r="M5" s="261"/>
      <c r="N5" s="261"/>
      <c r="O5" s="261"/>
      <c r="P5" s="261"/>
      <c r="Q5" s="261"/>
      <c r="R5" s="261"/>
      <c r="S5" s="261"/>
      <c r="T5" s="261"/>
      <c r="U5" s="255"/>
      <c r="V5" s="261"/>
      <c r="W5" s="261"/>
      <c r="X5" s="255"/>
      <c r="Y5" s="261"/>
      <c r="Z5" s="255"/>
      <c r="AA5" s="32"/>
    </row>
    <row r="6" spans="1:27" x14ac:dyDescent="0.2">
      <c r="A6" s="8">
        <v>2</v>
      </c>
      <c r="B6" s="49" t="s">
        <v>210</v>
      </c>
      <c r="C6" s="262"/>
      <c r="D6" s="263"/>
      <c r="E6" s="263"/>
      <c r="F6" s="263"/>
      <c r="G6" s="263"/>
      <c r="H6" s="263"/>
      <c r="I6" s="263"/>
      <c r="J6" s="263"/>
      <c r="K6" s="263"/>
      <c r="L6" s="263"/>
      <c r="M6" s="263"/>
      <c r="N6" s="263"/>
      <c r="O6" s="263"/>
      <c r="P6" s="263"/>
      <c r="Q6" s="263"/>
      <c r="R6" s="263"/>
      <c r="S6" s="263"/>
      <c r="T6" s="263"/>
      <c r="U6" s="151"/>
      <c r="V6" s="263"/>
      <c r="W6" s="263"/>
      <c r="X6" s="151"/>
      <c r="Y6" s="263"/>
      <c r="Z6" s="151"/>
      <c r="AA6" s="32"/>
    </row>
    <row r="7" spans="1:27" x14ac:dyDescent="0.2">
      <c r="A7" s="8">
        <v>3</v>
      </c>
      <c r="B7" s="49" t="s">
        <v>211</v>
      </c>
      <c r="C7" s="228"/>
      <c r="D7" s="229"/>
      <c r="E7" s="229"/>
      <c r="F7" s="229"/>
      <c r="G7" s="229"/>
      <c r="H7" s="229"/>
      <c r="I7" s="229"/>
      <c r="J7" s="229"/>
      <c r="K7" s="229"/>
      <c r="L7" s="229"/>
      <c r="M7" s="229"/>
      <c r="N7" s="229"/>
      <c r="O7" s="229"/>
      <c r="P7" s="229"/>
      <c r="Q7" s="229"/>
      <c r="R7" s="229"/>
      <c r="S7" s="229"/>
      <c r="T7" s="229"/>
      <c r="U7" s="256"/>
      <c r="V7" s="229"/>
      <c r="W7" s="229"/>
      <c r="X7" s="218"/>
      <c r="Y7" s="218"/>
      <c r="Z7" s="218"/>
      <c r="AA7" s="32"/>
    </row>
    <row r="8" spans="1:27" x14ac:dyDescent="0.2">
      <c r="A8" s="8">
        <v>4</v>
      </c>
      <c r="B8" s="40" t="s">
        <v>212</v>
      </c>
      <c r="C8" s="228"/>
      <c r="D8" s="229"/>
      <c r="E8" s="229"/>
      <c r="F8" s="229"/>
      <c r="G8" s="229"/>
      <c r="H8" s="229"/>
      <c r="I8" s="229"/>
      <c r="J8" s="229"/>
      <c r="K8" s="229"/>
      <c r="L8" s="229"/>
      <c r="M8" s="229"/>
      <c r="N8" s="230"/>
      <c r="O8" s="229"/>
      <c r="P8" s="229"/>
      <c r="Q8" s="229"/>
      <c r="R8" s="229"/>
      <c r="S8" s="229"/>
      <c r="T8" s="230"/>
      <c r="U8" s="256"/>
      <c r="V8" s="229"/>
      <c r="W8" s="229"/>
      <c r="X8" s="108"/>
      <c r="Y8" s="218"/>
      <c r="Z8" s="218"/>
      <c r="AA8" s="32"/>
    </row>
    <row r="9" spans="1:27" x14ac:dyDescent="0.2">
      <c r="A9" s="8">
        <v>5</v>
      </c>
      <c r="B9" s="40" t="s">
        <v>213</v>
      </c>
      <c r="C9" s="228"/>
      <c r="D9" s="229"/>
      <c r="E9" s="229"/>
      <c r="F9" s="229"/>
      <c r="G9" s="229"/>
      <c r="H9" s="229"/>
      <c r="I9" s="229"/>
      <c r="J9" s="229"/>
      <c r="K9" s="229"/>
      <c r="L9" s="229"/>
      <c r="M9" s="229"/>
      <c r="N9" s="230"/>
      <c r="O9" s="229"/>
      <c r="P9" s="229"/>
      <c r="Q9" s="229"/>
      <c r="R9" s="229"/>
      <c r="S9" s="229"/>
      <c r="T9" s="230"/>
      <c r="U9" s="256"/>
      <c r="V9" s="229"/>
      <c r="W9" s="229"/>
      <c r="X9" s="108"/>
      <c r="Y9" s="218"/>
      <c r="Z9" s="218"/>
    </row>
    <row r="10" spans="1:27" x14ac:dyDescent="0.2">
      <c r="A10" s="8">
        <v>6</v>
      </c>
      <c r="B10" s="42" t="s">
        <v>214</v>
      </c>
      <c r="C10" s="231"/>
      <c r="D10" s="232"/>
      <c r="E10" s="232"/>
      <c r="F10" s="232"/>
      <c r="G10" s="232"/>
      <c r="H10" s="232"/>
      <c r="I10" s="232"/>
      <c r="J10" s="232"/>
      <c r="K10" s="232"/>
      <c r="L10" s="232"/>
      <c r="M10" s="232"/>
      <c r="N10" s="233"/>
      <c r="O10" s="232"/>
      <c r="P10" s="232"/>
      <c r="Q10" s="232"/>
      <c r="R10" s="232"/>
      <c r="S10" s="232"/>
      <c r="T10" s="233"/>
      <c r="U10" s="256"/>
      <c r="V10" s="229"/>
      <c r="W10" s="229"/>
      <c r="X10" s="108"/>
      <c r="Y10" s="218"/>
      <c r="Z10" s="218"/>
    </row>
    <row r="11" spans="1:27" x14ac:dyDescent="0.2">
      <c r="A11" s="8">
        <v>7</v>
      </c>
      <c r="B11" s="40" t="s">
        <v>215</v>
      </c>
      <c r="C11" s="228"/>
      <c r="D11" s="229"/>
      <c r="E11" s="229"/>
      <c r="F11" s="229"/>
      <c r="G11" s="229"/>
      <c r="H11" s="229"/>
      <c r="I11" s="229"/>
      <c r="J11" s="229"/>
      <c r="K11" s="229"/>
      <c r="L11" s="229"/>
      <c r="M11" s="229"/>
      <c r="N11" s="229"/>
      <c r="O11" s="229"/>
      <c r="P11" s="229"/>
      <c r="Q11" s="229"/>
      <c r="R11" s="229"/>
      <c r="S11" s="229"/>
      <c r="T11" s="229"/>
      <c r="U11" s="229"/>
      <c r="V11" s="229"/>
      <c r="W11" s="229"/>
      <c r="X11" s="229"/>
      <c r="Y11" s="229"/>
      <c r="Z11" s="229"/>
      <c r="AA11" s="33"/>
    </row>
    <row r="12" spans="1:27" ht="13.5" thickBot="1" x14ac:dyDescent="0.25">
      <c r="A12" s="8">
        <v>8</v>
      </c>
      <c r="B12" s="4" t="s">
        <v>216</v>
      </c>
      <c r="C12" s="252">
        <f>'2. Privater Kapitalbedarf'!C42</f>
        <v>0</v>
      </c>
      <c r="D12" s="253">
        <f>'2. Privater Kapitalbedarf'!C42</f>
        <v>0</v>
      </c>
      <c r="E12" s="253">
        <f>'2. Privater Kapitalbedarf'!C42</f>
        <v>0</v>
      </c>
      <c r="F12" s="253">
        <f>'2. Privater Kapitalbedarf'!C42</f>
        <v>0</v>
      </c>
      <c r="G12" s="253">
        <f>'2. Privater Kapitalbedarf'!C42</f>
        <v>0</v>
      </c>
      <c r="H12" s="253">
        <f>'2. Privater Kapitalbedarf'!C42</f>
        <v>0</v>
      </c>
      <c r="I12" s="253"/>
      <c r="J12" s="253"/>
      <c r="K12" s="253"/>
      <c r="L12" s="253"/>
      <c r="M12" s="253"/>
      <c r="N12" s="254"/>
      <c r="O12" s="253"/>
      <c r="P12" s="253"/>
      <c r="Q12" s="253"/>
      <c r="R12" s="253"/>
      <c r="S12" s="253"/>
      <c r="T12" s="254"/>
      <c r="U12" s="236"/>
      <c r="V12" s="253"/>
      <c r="W12" s="253"/>
      <c r="X12" s="257"/>
      <c r="Y12" s="257"/>
      <c r="Z12" s="264"/>
      <c r="AA12" s="33"/>
    </row>
    <row r="13" spans="1:27" ht="15" x14ac:dyDescent="0.3">
      <c r="A13" s="8">
        <v>9</v>
      </c>
      <c r="B13" s="31" t="s">
        <v>217</v>
      </c>
      <c r="C13" s="234">
        <f>SUM(C5:C12)</f>
        <v>0</v>
      </c>
      <c r="D13" s="234">
        <f t="shared" ref="D13:Z13" si="1">SUM(D5:D12)</f>
        <v>0</v>
      </c>
      <c r="E13" s="234">
        <f t="shared" si="1"/>
        <v>0</v>
      </c>
      <c r="F13" s="234">
        <f t="shared" si="1"/>
        <v>0</v>
      </c>
      <c r="G13" s="234">
        <f t="shared" si="1"/>
        <v>0</v>
      </c>
      <c r="H13" s="234">
        <f t="shared" si="1"/>
        <v>0</v>
      </c>
      <c r="I13" s="234">
        <f t="shared" si="1"/>
        <v>0</v>
      </c>
      <c r="J13" s="234">
        <f t="shared" si="1"/>
        <v>0</v>
      </c>
      <c r="K13" s="234">
        <f t="shared" si="1"/>
        <v>0</v>
      </c>
      <c r="L13" s="234">
        <f t="shared" si="1"/>
        <v>0</v>
      </c>
      <c r="M13" s="234">
        <f t="shared" si="1"/>
        <v>0</v>
      </c>
      <c r="N13" s="234">
        <f t="shared" si="1"/>
        <v>0</v>
      </c>
      <c r="O13" s="234">
        <f t="shared" si="1"/>
        <v>0</v>
      </c>
      <c r="P13" s="234">
        <f t="shared" si="1"/>
        <v>0</v>
      </c>
      <c r="Q13" s="234">
        <f t="shared" si="1"/>
        <v>0</v>
      </c>
      <c r="R13" s="234">
        <f t="shared" si="1"/>
        <v>0</v>
      </c>
      <c r="S13" s="234">
        <f t="shared" si="1"/>
        <v>0</v>
      </c>
      <c r="T13" s="234">
        <f t="shared" si="1"/>
        <v>0</v>
      </c>
      <c r="U13" s="234">
        <f t="shared" si="1"/>
        <v>0</v>
      </c>
      <c r="V13" s="234">
        <f t="shared" si="1"/>
        <v>0</v>
      </c>
      <c r="W13" s="234">
        <f t="shared" si="1"/>
        <v>0</v>
      </c>
      <c r="X13" s="234">
        <f t="shared" si="1"/>
        <v>0</v>
      </c>
      <c r="Y13" s="234">
        <f t="shared" si="1"/>
        <v>0</v>
      </c>
      <c r="Z13" s="234">
        <f t="shared" si="1"/>
        <v>0</v>
      </c>
    </row>
    <row r="14" spans="1:27" ht="15" x14ac:dyDescent="0.3">
      <c r="A14" s="8">
        <v>10</v>
      </c>
      <c r="B14" s="46" t="s">
        <v>218</v>
      </c>
      <c r="C14" s="235">
        <f>C2+C13</f>
        <v>0</v>
      </c>
      <c r="D14" s="235">
        <f t="shared" ref="D14:Z14" si="2">D2+D13</f>
        <v>0</v>
      </c>
      <c r="E14" s="235">
        <f t="shared" si="2"/>
        <v>0</v>
      </c>
      <c r="F14" s="235">
        <f t="shared" si="2"/>
        <v>0</v>
      </c>
      <c r="G14" s="235">
        <f t="shared" si="2"/>
        <v>0</v>
      </c>
      <c r="H14" s="235">
        <f t="shared" si="2"/>
        <v>0</v>
      </c>
      <c r="I14" s="235">
        <f t="shared" si="2"/>
        <v>0</v>
      </c>
      <c r="J14" s="235">
        <f t="shared" si="2"/>
        <v>0</v>
      </c>
      <c r="K14" s="235">
        <f t="shared" si="2"/>
        <v>0</v>
      </c>
      <c r="L14" s="235">
        <f t="shared" si="2"/>
        <v>0</v>
      </c>
      <c r="M14" s="235">
        <f t="shared" si="2"/>
        <v>0</v>
      </c>
      <c r="N14" s="235">
        <f t="shared" si="2"/>
        <v>0</v>
      </c>
      <c r="O14" s="235">
        <f t="shared" si="2"/>
        <v>0</v>
      </c>
      <c r="P14" s="235">
        <f t="shared" si="2"/>
        <v>0</v>
      </c>
      <c r="Q14" s="235">
        <f t="shared" si="2"/>
        <v>0</v>
      </c>
      <c r="R14" s="235">
        <f t="shared" si="2"/>
        <v>0</v>
      </c>
      <c r="S14" s="235">
        <f t="shared" si="2"/>
        <v>0</v>
      </c>
      <c r="T14" s="235">
        <f t="shared" si="2"/>
        <v>0</v>
      </c>
      <c r="U14" s="235">
        <f t="shared" si="2"/>
        <v>0</v>
      </c>
      <c r="V14" s="235">
        <f t="shared" si="2"/>
        <v>0</v>
      </c>
      <c r="W14" s="235">
        <f t="shared" si="2"/>
        <v>0</v>
      </c>
      <c r="X14" s="235">
        <f t="shared" si="2"/>
        <v>0</v>
      </c>
      <c r="Y14" s="235">
        <f t="shared" si="2"/>
        <v>0</v>
      </c>
      <c r="Z14" s="235">
        <f t="shared" si="2"/>
        <v>0</v>
      </c>
    </row>
    <row r="15" spans="1:27" ht="6" customHeight="1" x14ac:dyDescent="0.2">
      <c r="C15" s="220"/>
      <c r="D15" s="220"/>
      <c r="E15" s="220"/>
      <c r="F15" s="220"/>
      <c r="G15" s="220"/>
      <c r="H15" s="220"/>
      <c r="I15" s="220"/>
      <c r="J15" s="220"/>
      <c r="K15" s="220"/>
      <c r="L15" s="220"/>
      <c r="M15" s="220"/>
      <c r="O15" s="99"/>
      <c r="W15" s="259"/>
      <c r="X15" s="259"/>
    </row>
    <row r="16" spans="1:27" ht="15.75" x14ac:dyDescent="0.3">
      <c r="B16" s="16" t="s">
        <v>219</v>
      </c>
      <c r="C16" s="220"/>
      <c r="O16" s="99"/>
      <c r="W16" s="259"/>
      <c r="X16" s="259"/>
    </row>
    <row r="17" spans="1:27" x14ac:dyDescent="0.2">
      <c r="A17" s="8">
        <v>11</v>
      </c>
      <c r="B17" s="70" t="s">
        <v>220</v>
      </c>
      <c r="C17" s="225"/>
      <c r="D17" s="236"/>
      <c r="E17" s="236"/>
      <c r="F17" s="236"/>
      <c r="G17" s="236"/>
      <c r="H17" s="236"/>
      <c r="I17" s="236"/>
      <c r="J17" s="236"/>
      <c r="K17" s="236"/>
      <c r="L17" s="236"/>
      <c r="M17" s="236"/>
      <c r="N17" s="237"/>
      <c r="O17" s="255"/>
      <c r="P17" s="236"/>
      <c r="Q17" s="236"/>
      <c r="R17" s="236"/>
      <c r="S17" s="236"/>
      <c r="T17" s="237"/>
      <c r="U17" s="255"/>
      <c r="V17" s="255"/>
      <c r="W17" s="255"/>
      <c r="X17" s="108"/>
      <c r="Y17" s="255"/>
      <c r="Z17" s="255"/>
      <c r="AA17" s="33"/>
    </row>
    <row r="18" spans="1:27" ht="14.25" x14ac:dyDescent="0.2">
      <c r="A18" s="8">
        <v>12</v>
      </c>
      <c r="B18" s="40" t="s">
        <v>221</v>
      </c>
      <c r="C18" s="228">
        <f>'1. Kapitalbedarfsplan'!C19+'1. Kapitalbedarfsplan'!E19-'1. Kapitalbedarfsplan'!C15-'1. Kapitalbedarfsplan'!C16-'1. Kapitalbedarfsplan'!E15-'1. Kapitalbedarfsplan'!E16</f>
        <v>0</v>
      </c>
      <c r="D18" s="238"/>
      <c r="E18" s="239"/>
      <c r="F18" s="239"/>
      <c r="G18" s="239"/>
      <c r="H18" s="239"/>
      <c r="I18" s="239"/>
      <c r="J18" s="239"/>
      <c r="K18" s="239"/>
      <c r="L18" s="239"/>
      <c r="M18" s="239"/>
      <c r="N18" s="239"/>
      <c r="O18" s="239"/>
      <c r="P18" s="239"/>
      <c r="Q18" s="239"/>
      <c r="R18" s="239"/>
      <c r="S18" s="239"/>
      <c r="T18" s="239"/>
      <c r="X18" s="259"/>
      <c r="AA18" s="33"/>
    </row>
    <row r="19" spans="1:27" x14ac:dyDescent="0.2">
      <c r="A19" s="8">
        <v>13</v>
      </c>
      <c r="B19" s="49" t="s">
        <v>222</v>
      </c>
      <c r="C19" s="225"/>
      <c r="D19" s="226"/>
      <c r="E19" s="226"/>
      <c r="F19" s="226"/>
      <c r="G19" s="226"/>
      <c r="H19" s="226"/>
      <c r="I19" s="226"/>
      <c r="J19" s="226"/>
      <c r="K19" s="226"/>
      <c r="L19" s="226"/>
      <c r="M19" s="226"/>
      <c r="N19" s="227"/>
      <c r="O19" s="229"/>
      <c r="P19" s="226"/>
      <c r="Q19" s="226"/>
      <c r="R19" s="226"/>
      <c r="S19" s="226"/>
      <c r="T19" s="227"/>
      <c r="U19" s="256"/>
      <c r="V19" s="229"/>
      <c r="W19" s="229"/>
      <c r="X19" s="218"/>
      <c r="Y19" s="218"/>
      <c r="Z19" s="218"/>
      <c r="AA19" s="33"/>
    </row>
    <row r="20" spans="1:27" x14ac:dyDescent="0.2">
      <c r="A20" s="8">
        <v>14</v>
      </c>
      <c r="B20" s="40" t="s">
        <v>223</v>
      </c>
      <c r="C20" s="228"/>
      <c r="D20" s="229"/>
      <c r="E20" s="229"/>
      <c r="F20" s="229"/>
      <c r="G20" s="229"/>
      <c r="H20" s="229"/>
      <c r="I20" s="229"/>
      <c r="J20" s="229"/>
      <c r="K20" s="229"/>
      <c r="L20" s="229"/>
      <c r="M20" s="229"/>
      <c r="N20" s="230"/>
      <c r="O20" s="229"/>
      <c r="P20" s="229"/>
      <c r="Q20" s="229"/>
      <c r="R20" s="229"/>
      <c r="S20" s="229"/>
      <c r="T20" s="230"/>
      <c r="U20" s="256"/>
      <c r="V20" s="229"/>
      <c r="W20" s="229"/>
      <c r="X20" s="218"/>
      <c r="Y20" s="218"/>
      <c r="Z20" s="218"/>
      <c r="AA20" s="33"/>
    </row>
    <row r="21" spans="1:27" x14ac:dyDescent="0.2">
      <c r="A21" s="8">
        <v>15</v>
      </c>
      <c r="B21" s="40" t="s">
        <v>224</v>
      </c>
      <c r="C21" s="228">
        <f>'3. Rentabilitätsvorschau Monate'!C11</f>
        <v>0</v>
      </c>
      <c r="D21" s="229">
        <f>'3. Rentabilitätsvorschau Monate'!D11</f>
        <v>0</v>
      </c>
      <c r="E21" s="229">
        <f>'3. Rentabilitätsvorschau Monate'!E11</f>
        <v>0</v>
      </c>
      <c r="F21" s="229">
        <f>'3. Rentabilitätsvorschau Monate'!F11</f>
        <v>0</v>
      </c>
      <c r="G21" s="229">
        <f>'3. Rentabilitätsvorschau Monate'!G11</f>
        <v>0</v>
      </c>
      <c r="H21" s="229">
        <f>'3. Rentabilitätsvorschau Monate'!H11</f>
        <v>0</v>
      </c>
      <c r="I21" s="229">
        <f>'3. Rentabilitätsvorschau Monate'!I11</f>
        <v>0</v>
      </c>
      <c r="J21" s="229">
        <f>'3. Rentabilitätsvorschau Monate'!J11</f>
        <v>0</v>
      </c>
      <c r="K21" s="229">
        <f>'3. Rentabilitätsvorschau Monate'!K11</f>
        <v>0</v>
      </c>
      <c r="L21" s="229">
        <f>'3. Rentabilitätsvorschau Monate'!L11</f>
        <v>0</v>
      </c>
      <c r="M21" s="229">
        <f>'3. Rentabilitätsvorschau Monate'!M11</f>
        <v>0</v>
      </c>
      <c r="N21" s="229">
        <f>'3. Rentabilitätsvorschau Monate'!N11</f>
        <v>0</v>
      </c>
      <c r="O21" s="229">
        <f>'3. Rentabilitätsvorschau Monate'!P11</f>
        <v>0</v>
      </c>
      <c r="P21" s="229">
        <f>'3. Rentabilitätsvorschau Monate'!Q11</f>
        <v>0</v>
      </c>
      <c r="Q21" s="229">
        <f>'3. Rentabilitätsvorschau Monate'!R11</f>
        <v>0</v>
      </c>
      <c r="R21" s="229">
        <f>'3. Rentabilitätsvorschau Monate'!S11</f>
        <v>0</v>
      </c>
      <c r="S21" s="229">
        <f>'3. Rentabilitätsvorschau Monate'!T11</f>
        <v>0</v>
      </c>
      <c r="T21" s="230">
        <f>'3. Rentabilitätsvorschau Monate'!U11</f>
        <v>0</v>
      </c>
      <c r="U21" s="256"/>
      <c r="V21" s="229"/>
      <c r="W21" s="229"/>
      <c r="X21" s="218"/>
      <c r="Y21" s="218"/>
      <c r="Z21" s="218"/>
      <c r="AA21" s="33"/>
    </row>
    <row r="22" spans="1:27" x14ac:dyDescent="0.2">
      <c r="A22" s="8">
        <v>16</v>
      </c>
      <c r="B22" s="51" t="s">
        <v>225</v>
      </c>
      <c r="C22" s="228">
        <f>'3. Rentabilitätsvorschau Monate'!C12</f>
        <v>0</v>
      </c>
      <c r="D22" s="229">
        <f>'3. Rentabilitätsvorschau Monate'!D12</f>
        <v>0</v>
      </c>
      <c r="E22" s="229">
        <f>'3. Rentabilitätsvorschau Monate'!E12</f>
        <v>0</v>
      </c>
      <c r="F22" s="229">
        <f>'3. Rentabilitätsvorschau Monate'!F12</f>
        <v>0</v>
      </c>
      <c r="G22" s="229">
        <f>'3. Rentabilitätsvorschau Monate'!G12</f>
        <v>0</v>
      </c>
      <c r="H22" s="229">
        <f>'3. Rentabilitätsvorschau Monate'!H12</f>
        <v>0</v>
      </c>
      <c r="I22" s="229">
        <f>'3. Rentabilitätsvorschau Monate'!I12</f>
        <v>0</v>
      </c>
      <c r="J22" s="229">
        <f>'3. Rentabilitätsvorschau Monate'!J12</f>
        <v>0</v>
      </c>
      <c r="K22" s="229">
        <f>'3. Rentabilitätsvorschau Monate'!K12</f>
        <v>0</v>
      </c>
      <c r="L22" s="229">
        <f>'3. Rentabilitätsvorschau Monate'!L12</f>
        <v>0</v>
      </c>
      <c r="M22" s="229">
        <f>'3. Rentabilitätsvorschau Monate'!M12</f>
        <v>0</v>
      </c>
      <c r="N22" s="229">
        <f>'3. Rentabilitätsvorschau Monate'!N12</f>
        <v>0</v>
      </c>
      <c r="O22" s="229">
        <f>'3. Rentabilitätsvorschau Monate'!P12</f>
        <v>0</v>
      </c>
      <c r="P22" s="229">
        <f>'3. Rentabilitätsvorschau Monate'!Q12</f>
        <v>0</v>
      </c>
      <c r="Q22" s="229">
        <f>'3. Rentabilitätsvorschau Monate'!R12</f>
        <v>0</v>
      </c>
      <c r="R22" s="229">
        <f>'3. Rentabilitätsvorschau Monate'!S12</f>
        <v>0</v>
      </c>
      <c r="S22" s="229">
        <f>'3. Rentabilitätsvorschau Monate'!T12</f>
        <v>0</v>
      </c>
      <c r="T22" s="230">
        <f>'3. Rentabilitätsvorschau Monate'!U12</f>
        <v>0</v>
      </c>
      <c r="U22" s="256"/>
      <c r="V22" s="229"/>
      <c r="W22" s="229"/>
      <c r="X22" s="218"/>
      <c r="Y22" s="218"/>
      <c r="Z22" s="218"/>
      <c r="AA22" s="33"/>
    </row>
    <row r="23" spans="1:27" x14ac:dyDescent="0.2">
      <c r="A23" s="8">
        <v>17</v>
      </c>
      <c r="B23" s="72" t="s">
        <v>27</v>
      </c>
      <c r="C23" s="240">
        <f>'3. Rentabilitätsvorschau Monate'!C18*'1. Kapitalbedarfsplan'!F23+'3. Rentabilitätsvorschau Monate'!C18</f>
        <v>0</v>
      </c>
      <c r="D23" s="241">
        <f>'3. Rentabilitätsvorschau Monate'!D18*'1. Kapitalbedarfsplan'!F23+'3. Rentabilitätsvorschau Monate'!D18</f>
        <v>0</v>
      </c>
      <c r="E23" s="241">
        <f>'3. Rentabilitätsvorschau Monate'!E18*'1. Kapitalbedarfsplan'!F23+'3. Rentabilitätsvorschau Monate'!E18</f>
        <v>0</v>
      </c>
      <c r="F23" s="241">
        <f>'3. Rentabilitätsvorschau Monate'!F18*'1. Kapitalbedarfsplan'!F23+'3. Rentabilitätsvorschau Monate'!F18</f>
        <v>0</v>
      </c>
      <c r="G23" s="241">
        <f>'3. Rentabilitätsvorschau Monate'!G18*'1. Kapitalbedarfsplan'!F23+'3. Rentabilitätsvorschau Monate'!G18</f>
        <v>0</v>
      </c>
      <c r="H23" s="241">
        <f>'3. Rentabilitätsvorschau Monate'!H18*'1. Kapitalbedarfsplan'!F23+'3. Rentabilitätsvorschau Monate'!H18</f>
        <v>0</v>
      </c>
      <c r="I23" s="241">
        <f>'3. Rentabilitätsvorschau Monate'!I18*'1. Kapitalbedarfsplan'!F23+'3. Rentabilitätsvorschau Monate'!I18</f>
        <v>0</v>
      </c>
      <c r="J23" s="241">
        <f>'3. Rentabilitätsvorschau Monate'!J18*'1. Kapitalbedarfsplan'!F23+'3. Rentabilitätsvorschau Monate'!J18</f>
        <v>0</v>
      </c>
      <c r="K23" s="241">
        <f>'3. Rentabilitätsvorschau Monate'!K18*'1. Kapitalbedarfsplan'!F23+'3. Rentabilitätsvorschau Monate'!K18</f>
        <v>0</v>
      </c>
      <c r="L23" s="241">
        <f>'3. Rentabilitätsvorschau Monate'!L18*'1. Kapitalbedarfsplan'!F23+'3. Rentabilitätsvorschau Monate'!L18</f>
        <v>0</v>
      </c>
      <c r="M23" s="241">
        <f>'3. Rentabilitätsvorschau Monate'!M18*'1. Kapitalbedarfsplan'!F23+'3. Rentabilitätsvorschau Monate'!M18</f>
        <v>0</v>
      </c>
      <c r="N23" s="241">
        <f>'3. Rentabilitätsvorschau Monate'!N18*'1. Kapitalbedarfsplan'!G23+'3. Rentabilitätsvorschau Monate'!N18</f>
        <v>0</v>
      </c>
      <c r="O23" s="241">
        <f>'3. Rentabilitätsvorschau Monate'!P18*'1. Kapitalbedarfsplan'!F23+'3. Rentabilitätsvorschau Monate'!P18</f>
        <v>0</v>
      </c>
      <c r="P23" s="241">
        <f>'3. Rentabilitätsvorschau Monate'!Q18*'1. Kapitalbedarfsplan'!F23+'3. Rentabilitätsvorschau Monate'!Q18</f>
        <v>0</v>
      </c>
      <c r="Q23" s="241">
        <f>'3. Rentabilitätsvorschau Monate'!R18*'1. Kapitalbedarfsplan'!F23+'3. Rentabilitätsvorschau Monate'!R18</f>
        <v>0</v>
      </c>
      <c r="R23" s="241">
        <f>'3. Rentabilitätsvorschau Monate'!S18*'1. Kapitalbedarfsplan'!F23+'3. Rentabilitätsvorschau Monate'!S18</f>
        <v>0</v>
      </c>
      <c r="S23" s="241">
        <f>'3. Rentabilitätsvorschau Monate'!T18*'1. Kapitalbedarfsplan'!F23+'3. Rentabilitätsvorschau Monate'!T18</f>
        <v>0</v>
      </c>
      <c r="T23" s="242">
        <f>'3. Rentabilitätsvorschau Monate'!U18*'1. Kapitalbedarfsplan'!F23+'3. Rentabilitätsvorschau Monate'!U18</f>
        <v>0</v>
      </c>
      <c r="U23" s="241"/>
      <c r="V23" s="241"/>
      <c r="W23" s="241"/>
      <c r="X23" s="241"/>
      <c r="Y23" s="241"/>
      <c r="Z23" s="241"/>
      <c r="AA23" s="33"/>
    </row>
    <row r="24" spans="1:27" x14ac:dyDescent="0.2">
      <c r="A24" s="8">
        <v>18</v>
      </c>
      <c r="B24" s="72" t="s">
        <v>28</v>
      </c>
      <c r="C24" s="240">
        <f>'3. Rentabilitätsvorschau Monate'!C19*'1. Kapitalbedarfsplan'!F24+'3. Rentabilitätsvorschau Monate'!C19</f>
        <v>0</v>
      </c>
      <c r="D24" s="241">
        <f>'3. Rentabilitätsvorschau Monate'!D19*'1. Kapitalbedarfsplan'!F24+'3. Rentabilitätsvorschau Monate'!D19</f>
        <v>0</v>
      </c>
      <c r="E24" s="241">
        <f>'3. Rentabilitätsvorschau Monate'!E19*'1. Kapitalbedarfsplan'!F24+'3. Rentabilitätsvorschau Monate'!E19</f>
        <v>0</v>
      </c>
      <c r="F24" s="241">
        <f>'3. Rentabilitätsvorschau Monate'!F19*'1. Kapitalbedarfsplan'!F24+'3. Rentabilitätsvorschau Monate'!F19</f>
        <v>0</v>
      </c>
      <c r="G24" s="241">
        <f>'3. Rentabilitätsvorschau Monate'!G19*'1. Kapitalbedarfsplan'!F24+'3. Rentabilitätsvorschau Monate'!G19</f>
        <v>0</v>
      </c>
      <c r="H24" s="241">
        <f>'3. Rentabilitätsvorschau Monate'!H19*'1. Kapitalbedarfsplan'!F24+'3. Rentabilitätsvorschau Monate'!H19</f>
        <v>0</v>
      </c>
      <c r="I24" s="241">
        <f>'3. Rentabilitätsvorschau Monate'!I19*'1. Kapitalbedarfsplan'!F24+'3. Rentabilitätsvorschau Monate'!I19</f>
        <v>0</v>
      </c>
      <c r="J24" s="241">
        <f>'3. Rentabilitätsvorschau Monate'!J19*'1. Kapitalbedarfsplan'!F24+'3. Rentabilitätsvorschau Monate'!J19</f>
        <v>0</v>
      </c>
      <c r="K24" s="241">
        <f>'3. Rentabilitätsvorschau Monate'!K19*'1. Kapitalbedarfsplan'!F24+'3. Rentabilitätsvorschau Monate'!K19</f>
        <v>0</v>
      </c>
      <c r="L24" s="241">
        <f>'3. Rentabilitätsvorschau Monate'!L19*'1. Kapitalbedarfsplan'!F24+'3. Rentabilitätsvorschau Monate'!L19</f>
        <v>0</v>
      </c>
      <c r="M24" s="241">
        <f>'3. Rentabilitätsvorschau Monate'!M19*'1. Kapitalbedarfsplan'!F24+'3. Rentabilitätsvorschau Monate'!M19</f>
        <v>0</v>
      </c>
      <c r="N24" s="241">
        <f>'3. Rentabilitätsvorschau Monate'!N19*'1. Kapitalbedarfsplan'!G24+'3. Rentabilitätsvorschau Monate'!N19</f>
        <v>0</v>
      </c>
      <c r="O24" s="241">
        <f>'3. Rentabilitätsvorschau Monate'!P19*'1. Kapitalbedarfsplan'!F24+'3. Rentabilitätsvorschau Monate'!P19</f>
        <v>0</v>
      </c>
      <c r="P24" s="241">
        <f>'3. Rentabilitätsvorschau Monate'!Q19*'1. Kapitalbedarfsplan'!F24+'3. Rentabilitätsvorschau Monate'!Q19</f>
        <v>0</v>
      </c>
      <c r="Q24" s="241">
        <f>'3. Rentabilitätsvorschau Monate'!R19*'1. Kapitalbedarfsplan'!F24+'3. Rentabilitätsvorschau Monate'!R19</f>
        <v>0</v>
      </c>
      <c r="R24" s="241">
        <f>'3. Rentabilitätsvorschau Monate'!S19*'1. Kapitalbedarfsplan'!F24+'3. Rentabilitätsvorschau Monate'!S19</f>
        <v>0</v>
      </c>
      <c r="S24" s="241">
        <f>'3. Rentabilitätsvorschau Monate'!T19*'1. Kapitalbedarfsplan'!F24+'3. Rentabilitätsvorschau Monate'!T19</f>
        <v>0</v>
      </c>
      <c r="T24" s="242">
        <f>'3. Rentabilitätsvorschau Monate'!U19*'1. Kapitalbedarfsplan'!F24+'3. Rentabilitätsvorschau Monate'!U19</f>
        <v>0</v>
      </c>
      <c r="U24" s="241"/>
      <c r="V24" s="241"/>
      <c r="W24" s="241"/>
      <c r="X24" s="241"/>
      <c r="Y24" s="241"/>
      <c r="Z24" s="241"/>
      <c r="AA24" s="33"/>
    </row>
    <row r="25" spans="1:27" x14ac:dyDescent="0.2">
      <c r="A25" s="8">
        <v>19</v>
      </c>
      <c r="B25" s="72" t="s">
        <v>226</v>
      </c>
      <c r="C25" s="240">
        <f>'3. Rentabilitätsvorschau Monate'!C20*'1. Kapitalbedarfsplan'!F25+'3. Rentabilitätsvorschau Monate'!C20</f>
        <v>0</v>
      </c>
      <c r="D25" s="241">
        <f>'3. Rentabilitätsvorschau Monate'!D20*'1. Kapitalbedarfsplan'!F25+'3. Rentabilitätsvorschau Monate'!D20</f>
        <v>0</v>
      </c>
      <c r="E25" s="241">
        <f>'3. Rentabilitätsvorschau Monate'!E20*'1. Kapitalbedarfsplan'!F25+'3. Rentabilitätsvorschau Monate'!E20</f>
        <v>0</v>
      </c>
      <c r="F25" s="241">
        <f>'3. Rentabilitätsvorschau Monate'!F20*'1. Kapitalbedarfsplan'!F25+'3. Rentabilitätsvorschau Monate'!F20</f>
        <v>0</v>
      </c>
      <c r="G25" s="241">
        <f>'3. Rentabilitätsvorschau Monate'!G20*'1. Kapitalbedarfsplan'!F25+'3. Rentabilitätsvorschau Monate'!G20</f>
        <v>0</v>
      </c>
      <c r="H25" s="241">
        <f>'3. Rentabilitätsvorschau Monate'!H20*'1. Kapitalbedarfsplan'!F25+'3. Rentabilitätsvorschau Monate'!H20</f>
        <v>0</v>
      </c>
      <c r="I25" s="241">
        <f>'3. Rentabilitätsvorschau Monate'!I20*'1. Kapitalbedarfsplan'!F25+'3. Rentabilitätsvorschau Monate'!I20</f>
        <v>0</v>
      </c>
      <c r="J25" s="241">
        <f>'3. Rentabilitätsvorschau Monate'!J20*'1. Kapitalbedarfsplan'!F25+'3. Rentabilitätsvorschau Monate'!J20</f>
        <v>0</v>
      </c>
      <c r="K25" s="241">
        <f>'3. Rentabilitätsvorschau Monate'!K20*'1. Kapitalbedarfsplan'!F25+'3. Rentabilitätsvorschau Monate'!K20</f>
        <v>0</v>
      </c>
      <c r="L25" s="241">
        <f>'3. Rentabilitätsvorschau Monate'!L20*'1. Kapitalbedarfsplan'!F25+'3. Rentabilitätsvorschau Monate'!L20</f>
        <v>0</v>
      </c>
      <c r="M25" s="241">
        <f>'3. Rentabilitätsvorschau Monate'!M20*'1. Kapitalbedarfsplan'!F25+'3. Rentabilitätsvorschau Monate'!M20</f>
        <v>0</v>
      </c>
      <c r="N25" s="241">
        <f>'3. Rentabilitätsvorschau Monate'!N20*'1. Kapitalbedarfsplan'!G25+'3. Rentabilitätsvorschau Monate'!N20</f>
        <v>0</v>
      </c>
      <c r="O25" s="241">
        <f>'3. Rentabilitätsvorschau Monate'!P20*'1. Kapitalbedarfsplan'!F25+'3. Rentabilitätsvorschau Monate'!P20</f>
        <v>0</v>
      </c>
      <c r="P25" s="241">
        <f>'3. Rentabilitätsvorschau Monate'!Q20*'1. Kapitalbedarfsplan'!F25+'3. Rentabilitätsvorschau Monate'!Q20</f>
        <v>0</v>
      </c>
      <c r="Q25" s="241">
        <f>'3. Rentabilitätsvorschau Monate'!R20*'1. Kapitalbedarfsplan'!F25+'3. Rentabilitätsvorschau Monate'!R20</f>
        <v>0</v>
      </c>
      <c r="R25" s="241">
        <f>'3. Rentabilitätsvorschau Monate'!S20*'1. Kapitalbedarfsplan'!F25+'3. Rentabilitätsvorschau Monate'!S20</f>
        <v>0</v>
      </c>
      <c r="S25" s="241">
        <f>'3. Rentabilitätsvorschau Monate'!T20*'1. Kapitalbedarfsplan'!F25+'3. Rentabilitätsvorschau Monate'!T20</f>
        <v>0</v>
      </c>
      <c r="T25" s="242">
        <f>'3. Rentabilitätsvorschau Monate'!U20*'1. Kapitalbedarfsplan'!F25+'3. Rentabilitätsvorschau Monate'!U20</f>
        <v>0</v>
      </c>
      <c r="U25" s="241"/>
      <c r="V25" s="241"/>
      <c r="W25" s="241"/>
      <c r="X25" s="241"/>
      <c r="Y25" s="241"/>
      <c r="Z25" s="241"/>
      <c r="AA25" s="33"/>
    </row>
    <row r="26" spans="1:27" x14ac:dyDescent="0.2">
      <c r="A26" s="8">
        <v>20</v>
      </c>
      <c r="B26" s="72" t="s">
        <v>227</v>
      </c>
      <c r="C26" s="240">
        <f>'3. Rentabilitätsvorschau Monate'!C21*'1. Kapitalbedarfsplan'!F26+'3. Rentabilitätsvorschau Monate'!C21</f>
        <v>0</v>
      </c>
      <c r="D26" s="241">
        <f>'3. Rentabilitätsvorschau Monate'!D21*'1. Kapitalbedarfsplan'!F26+'3. Rentabilitätsvorschau Monate'!D21</f>
        <v>0</v>
      </c>
      <c r="E26" s="241">
        <f>'3. Rentabilitätsvorschau Monate'!E21*'1. Kapitalbedarfsplan'!F26+'3. Rentabilitätsvorschau Monate'!E21</f>
        <v>0</v>
      </c>
      <c r="F26" s="241">
        <f>'3. Rentabilitätsvorschau Monate'!F21*'1. Kapitalbedarfsplan'!F26+'3. Rentabilitätsvorschau Monate'!F21</f>
        <v>0</v>
      </c>
      <c r="G26" s="241">
        <f>'3. Rentabilitätsvorschau Monate'!G21*'1. Kapitalbedarfsplan'!F26+'3. Rentabilitätsvorschau Monate'!G21</f>
        <v>0</v>
      </c>
      <c r="H26" s="241">
        <f>'3. Rentabilitätsvorschau Monate'!H21*'1. Kapitalbedarfsplan'!F26+'3. Rentabilitätsvorschau Monate'!H21</f>
        <v>0</v>
      </c>
      <c r="I26" s="241">
        <f>'3. Rentabilitätsvorschau Monate'!I21*'1. Kapitalbedarfsplan'!F26+'3. Rentabilitätsvorschau Monate'!I21</f>
        <v>0</v>
      </c>
      <c r="J26" s="241">
        <f>'3. Rentabilitätsvorschau Monate'!J21*'1. Kapitalbedarfsplan'!F26+'3. Rentabilitätsvorschau Monate'!J21</f>
        <v>0</v>
      </c>
      <c r="K26" s="241">
        <f>'3. Rentabilitätsvorschau Monate'!K21*'1. Kapitalbedarfsplan'!F26+'3. Rentabilitätsvorschau Monate'!K21</f>
        <v>0</v>
      </c>
      <c r="L26" s="241">
        <f>'3. Rentabilitätsvorschau Monate'!L21*'1. Kapitalbedarfsplan'!F26+'3. Rentabilitätsvorschau Monate'!L21</f>
        <v>0</v>
      </c>
      <c r="M26" s="241">
        <f>'3. Rentabilitätsvorschau Monate'!M21*'1. Kapitalbedarfsplan'!F26+'3. Rentabilitätsvorschau Monate'!M21</f>
        <v>0</v>
      </c>
      <c r="N26" s="241">
        <f>'3. Rentabilitätsvorschau Monate'!N21*'1. Kapitalbedarfsplan'!G26+'3. Rentabilitätsvorschau Monate'!N21</f>
        <v>0</v>
      </c>
      <c r="O26" s="241">
        <f>'3. Rentabilitätsvorschau Monate'!P21*'1. Kapitalbedarfsplan'!F26+'3. Rentabilitätsvorschau Monate'!P21</f>
        <v>0</v>
      </c>
      <c r="P26" s="241">
        <f>'3. Rentabilitätsvorschau Monate'!Q21*'1. Kapitalbedarfsplan'!F26+'3. Rentabilitätsvorschau Monate'!Q21</f>
        <v>0</v>
      </c>
      <c r="Q26" s="241">
        <f>'3. Rentabilitätsvorschau Monate'!R21*'1. Kapitalbedarfsplan'!F26+'3. Rentabilitätsvorschau Monate'!R21</f>
        <v>0</v>
      </c>
      <c r="R26" s="241">
        <f>'3. Rentabilitätsvorschau Monate'!S21*'1. Kapitalbedarfsplan'!F26+'3. Rentabilitätsvorschau Monate'!S21</f>
        <v>0</v>
      </c>
      <c r="S26" s="241">
        <f>'3. Rentabilitätsvorschau Monate'!T21*'1. Kapitalbedarfsplan'!F26+'3. Rentabilitätsvorschau Monate'!T21</f>
        <v>0</v>
      </c>
      <c r="T26" s="242">
        <f>'3. Rentabilitätsvorschau Monate'!U21*'1. Kapitalbedarfsplan'!F26+'3. Rentabilitätsvorschau Monate'!U21</f>
        <v>0</v>
      </c>
      <c r="U26" s="241"/>
      <c r="V26" s="241"/>
      <c r="W26" s="241"/>
      <c r="X26" s="241"/>
      <c r="Y26" s="241"/>
      <c r="Z26" s="241"/>
      <c r="AA26" s="33"/>
    </row>
    <row r="27" spans="1:27" x14ac:dyDescent="0.2">
      <c r="A27" s="8">
        <v>21</v>
      </c>
      <c r="B27" s="72" t="s">
        <v>31</v>
      </c>
      <c r="C27" s="240">
        <f>'3. Rentabilitätsvorschau Monate'!C22*'1. Kapitalbedarfsplan'!F27+'3. Rentabilitätsvorschau Monate'!C22</f>
        <v>0</v>
      </c>
      <c r="D27" s="241">
        <f>'3. Rentabilitätsvorschau Monate'!D22*'1. Kapitalbedarfsplan'!F27+'3. Rentabilitätsvorschau Monate'!D22</f>
        <v>0</v>
      </c>
      <c r="E27" s="241">
        <f>'3. Rentabilitätsvorschau Monate'!E22*'1. Kapitalbedarfsplan'!F27+'3. Rentabilitätsvorschau Monate'!E22</f>
        <v>0</v>
      </c>
      <c r="F27" s="241">
        <f>'3. Rentabilitätsvorschau Monate'!F22*'1. Kapitalbedarfsplan'!F27+'3. Rentabilitätsvorschau Monate'!F22</f>
        <v>0</v>
      </c>
      <c r="G27" s="241">
        <f>'3. Rentabilitätsvorschau Monate'!G22*'1. Kapitalbedarfsplan'!F27+'3. Rentabilitätsvorschau Monate'!G22</f>
        <v>0</v>
      </c>
      <c r="H27" s="241">
        <f>'3. Rentabilitätsvorschau Monate'!H22*'1. Kapitalbedarfsplan'!F27+'3. Rentabilitätsvorschau Monate'!H22</f>
        <v>0</v>
      </c>
      <c r="I27" s="241">
        <f>'3. Rentabilitätsvorschau Monate'!I22*'1. Kapitalbedarfsplan'!F27+'3. Rentabilitätsvorschau Monate'!I22</f>
        <v>0</v>
      </c>
      <c r="J27" s="241">
        <f>'3. Rentabilitätsvorschau Monate'!J22*'1. Kapitalbedarfsplan'!F27+'3. Rentabilitätsvorschau Monate'!J22</f>
        <v>0</v>
      </c>
      <c r="K27" s="241">
        <f>'3. Rentabilitätsvorschau Monate'!K22*'1. Kapitalbedarfsplan'!F27+'3. Rentabilitätsvorschau Monate'!K22</f>
        <v>0</v>
      </c>
      <c r="L27" s="241">
        <f>'3. Rentabilitätsvorschau Monate'!L22*'1. Kapitalbedarfsplan'!F27+'3. Rentabilitätsvorschau Monate'!L22</f>
        <v>0</v>
      </c>
      <c r="M27" s="241">
        <f>'3. Rentabilitätsvorschau Monate'!M22*'1. Kapitalbedarfsplan'!F27+'3. Rentabilitätsvorschau Monate'!M22</f>
        <v>0</v>
      </c>
      <c r="N27" s="241">
        <f>'3. Rentabilitätsvorschau Monate'!N22*'1. Kapitalbedarfsplan'!G27+'3. Rentabilitätsvorschau Monate'!N22</f>
        <v>0</v>
      </c>
      <c r="O27" s="241">
        <f>'3. Rentabilitätsvorschau Monate'!P22*'1. Kapitalbedarfsplan'!F27+'3. Rentabilitätsvorschau Monate'!P22</f>
        <v>0</v>
      </c>
      <c r="P27" s="241">
        <f>'3. Rentabilitätsvorschau Monate'!Q22*'1. Kapitalbedarfsplan'!F27+'3. Rentabilitätsvorschau Monate'!Q22</f>
        <v>0</v>
      </c>
      <c r="Q27" s="241">
        <f>'3. Rentabilitätsvorschau Monate'!R22*'1. Kapitalbedarfsplan'!F27+'3. Rentabilitätsvorschau Monate'!R22</f>
        <v>0</v>
      </c>
      <c r="R27" s="241">
        <f>'3. Rentabilitätsvorschau Monate'!S22*'1. Kapitalbedarfsplan'!F27+'3. Rentabilitätsvorschau Monate'!S22</f>
        <v>0</v>
      </c>
      <c r="S27" s="241">
        <f>'3. Rentabilitätsvorschau Monate'!T22*'1. Kapitalbedarfsplan'!F27+'3. Rentabilitätsvorschau Monate'!T22</f>
        <v>0</v>
      </c>
      <c r="T27" s="242">
        <f>'3. Rentabilitätsvorschau Monate'!U22*'1. Kapitalbedarfsplan'!F27+'3. Rentabilitätsvorschau Monate'!U22</f>
        <v>0</v>
      </c>
      <c r="U27" s="241"/>
      <c r="V27" s="241"/>
      <c r="W27" s="241"/>
      <c r="X27" s="241"/>
      <c r="Y27" s="241"/>
      <c r="Z27" s="241"/>
      <c r="AA27" s="33"/>
    </row>
    <row r="28" spans="1:27" x14ac:dyDescent="0.2">
      <c r="A28" s="8">
        <v>22</v>
      </c>
      <c r="B28" s="72" t="s">
        <v>146</v>
      </c>
      <c r="C28" s="240">
        <f>'3. Rentabilitätsvorschau Monate'!C23*'1. Kapitalbedarfsplan'!F28+'3. Rentabilitätsvorschau Monate'!C23</f>
        <v>0</v>
      </c>
      <c r="D28" s="241">
        <f>'3. Rentabilitätsvorschau Monate'!D23*'1. Kapitalbedarfsplan'!F28+'3. Rentabilitätsvorschau Monate'!D23</f>
        <v>0</v>
      </c>
      <c r="E28" s="241">
        <f>'3. Rentabilitätsvorschau Monate'!E23*'1. Kapitalbedarfsplan'!F28+'3. Rentabilitätsvorschau Monate'!E23</f>
        <v>0</v>
      </c>
      <c r="F28" s="241">
        <f>'3. Rentabilitätsvorschau Monate'!F23*'1. Kapitalbedarfsplan'!F28+'3. Rentabilitätsvorschau Monate'!F23</f>
        <v>0</v>
      </c>
      <c r="G28" s="241">
        <f>'3. Rentabilitätsvorschau Monate'!G23*'1. Kapitalbedarfsplan'!F28+'3. Rentabilitätsvorschau Monate'!G23</f>
        <v>0</v>
      </c>
      <c r="H28" s="241">
        <f>'3. Rentabilitätsvorschau Monate'!H23*'1. Kapitalbedarfsplan'!F28+'3. Rentabilitätsvorschau Monate'!H23</f>
        <v>0</v>
      </c>
      <c r="I28" s="241">
        <f>'3. Rentabilitätsvorschau Monate'!I23*'1. Kapitalbedarfsplan'!F28+'3. Rentabilitätsvorschau Monate'!I23</f>
        <v>0</v>
      </c>
      <c r="J28" s="241">
        <f>'3. Rentabilitätsvorschau Monate'!J23*'1. Kapitalbedarfsplan'!F28+'3. Rentabilitätsvorschau Monate'!J23</f>
        <v>0</v>
      </c>
      <c r="K28" s="241">
        <f>'3. Rentabilitätsvorschau Monate'!K23*'1. Kapitalbedarfsplan'!F28+'3. Rentabilitätsvorschau Monate'!K23</f>
        <v>0</v>
      </c>
      <c r="L28" s="241">
        <f>'3. Rentabilitätsvorschau Monate'!L23*'1. Kapitalbedarfsplan'!F28+'3. Rentabilitätsvorschau Monate'!L23</f>
        <v>0</v>
      </c>
      <c r="M28" s="241">
        <f>'3. Rentabilitätsvorschau Monate'!M23*'1. Kapitalbedarfsplan'!F28+'3. Rentabilitätsvorschau Monate'!M23</f>
        <v>0</v>
      </c>
      <c r="N28" s="241">
        <f>'3. Rentabilitätsvorschau Monate'!N23*'1. Kapitalbedarfsplan'!G28+'3. Rentabilitätsvorschau Monate'!N23</f>
        <v>0</v>
      </c>
      <c r="O28" s="241">
        <f>'3. Rentabilitätsvorschau Monate'!P23*'1. Kapitalbedarfsplan'!F28+'3. Rentabilitätsvorschau Monate'!P23</f>
        <v>0</v>
      </c>
      <c r="P28" s="241">
        <f>'3. Rentabilitätsvorschau Monate'!Q23*'1. Kapitalbedarfsplan'!F28+'3. Rentabilitätsvorschau Monate'!Q23</f>
        <v>0</v>
      </c>
      <c r="Q28" s="241">
        <f>'3. Rentabilitätsvorschau Monate'!R23*'1. Kapitalbedarfsplan'!F28+'3. Rentabilitätsvorschau Monate'!R23</f>
        <v>0</v>
      </c>
      <c r="R28" s="241">
        <f>'3. Rentabilitätsvorschau Monate'!S23*'1. Kapitalbedarfsplan'!F28+'3. Rentabilitätsvorschau Monate'!S23</f>
        <v>0</v>
      </c>
      <c r="S28" s="241">
        <f>'3. Rentabilitätsvorschau Monate'!T23*'1. Kapitalbedarfsplan'!F28+'3. Rentabilitätsvorschau Monate'!T23</f>
        <v>0</v>
      </c>
      <c r="T28" s="242">
        <f>'3. Rentabilitätsvorschau Monate'!U23*'1. Kapitalbedarfsplan'!F28+'3. Rentabilitätsvorschau Monate'!U23</f>
        <v>0</v>
      </c>
      <c r="U28" s="241"/>
      <c r="V28" s="241"/>
      <c r="W28" s="241"/>
      <c r="X28" s="241"/>
      <c r="Y28" s="241"/>
      <c r="Z28" s="241"/>
      <c r="AA28" s="33"/>
    </row>
    <row r="29" spans="1:27" x14ac:dyDescent="0.2">
      <c r="A29" s="8">
        <v>23</v>
      </c>
      <c r="B29" s="72" t="s">
        <v>147</v>
      </c>
      <c r="C29" s="240">
        <f>'3. Rentabilitätsvorschau Monate'!C24*'1. Kapitalbedarfsplan'!F29+'3. Rentabilitätsvorschau Monate'!C24</f>
        <v>0</v>
      </c>
      <c r="D29" s="241">
        <f>'3. Rentabilitätsvorschau Monate'!D24*'1. Kapitalbedarfsplan'!F29+'3. Rentabilitätsvorschau Monate'!D24</f>
        <v>0</v>
      </c>
      <c r="E29" s="241">
        <f>'3. Rentabilitätsvorschau Monate'!E24*'1. Kapitalbedarfsplan'!F29+'3. Rentabilitätsvorschau Monate'!E24</f>
        <v>0</v>
      </c>
      <c r="F29" s="241">
        <f>'3. Rentabilitätsvorschau Monate'!F24*'1. Kapitalbedarfsplan'!F29+'3. Rentabilitätsvorschau Monate'!F24</f>
        <v>0</v>
      </c>
      <c r="G29" s="241">
        <f>'3. Rentabilitätsvorschau Monate'!G24*'1. Kapitalbedarfsplan'!F29+'3. Rentabilitätsvorschau Monate'!G24</f>
        <v>0</v>
      </c>
      <c r="H29" s="241">
        <f>'3. Rentabilitätsvorschau Monate'!H24*'1. Kapitalbedarfsplan'!F29+'3. Rentabilitätsvorschau Monate'!H24</f>
        <v>0</v>
      </c>
      <c r="I29" s="241">
        <f>'3. Rentabilitätsvorschau Monate'!I24*'1. Kapitalbedarfsplan'!F29+'3. Rentabilitätsvorschau Monate'!I24</f>
        <v>0</v>
      </c>
      <c r="J29" s="241">
        <f>'3. Rentabilitätsvorschau Monate'!J24*'1. Kapitalbedarfsplan'!F29+'3. Rentabilitätsvorschau Monate'!J24</f>
        <v>0</v>
      </c>
      <c r="K29" s="241">
        <f>'3. Rentabilitätsvorschau Monate'!K24*'1. Kapitalbedarfsplan'!F29+'3. Rentabilitätsvorschau Monate'!K24</f>
        <v>0</v>
      </c>
      <c r="L29" s="241">
        <f>'3. Rentabilitätsvorschau Monate'!L24*'1. Kapitalbedarfsplan'!F29+'3. Rentabilitätsvorschau Monate'!L24</f>
        <v>0</v>
      </c>
      <c r="M29" s="241">
        <f>'3. Rentabilitätsvorschau Monate'!M24*'1. Kapitalbedarfsplan'!F29+'3. Rentabilitätsvorschau Monate'!M24</f>
        <v>0</v>
      </c>
      <c r="N29" s="241">
        <f>'3. Rentabilitätsvorschau Monate'!N24*'1. Kapitalbedarfsplan'!G29+'3. Rentabilitätsvorschau Monate'!N24</f>
        <v>0</v>
      </c>
      <c r="O29" s="241">
        <f>'3. Rentabilitätsvorschau Monate'!P24*'1. Kapitalbedarfsplan'!F29+'3. Rentabilitätsvorschau Monate'!P24</f>
        <v>0</v>
      </c>
      <c r="P29" s="241">
        <f>'3. Rentabilitätsvorschau Monate'!Q24*'1. Kapitalbedarfsplan'!F29+'3. Rentabilitätsvorschau Monate'!Q24</f>
        <v>0</v>
      </c>
      <c r="Q29" s="241">
        <f>'3. Rentabilitätsvorschau Monate'!R24*'1. Kapitalbedarfsplan'!F29+'3. Rentabilitätsvorschau Monate'!R24</f>
        <v>0</v>
      </c>
      <c r="R29" s="241">
        <f>'3. Rentabilitätsvorschau Monate'!S24*'1. Kapitalbedarfsplan'!F29+'3. Rentabilitätsvorschau Monate'!S24</f>
        <v>0</v>
      </c>
      <c r="S29" s="241">
        <f>'3. Rentabilitätsvorschau Monate'!T24*'1. Kapitalbedarfsplan'!F29+'3. Rentabilitätsvorschau Monate'!T24</f>
        <v>0</v>
      </c>
      <c r="T29" s="242">
        <f>'3. Rentabilitätsvorschau Monate'!U24*'1. Kapitalbedarfsplan'!F29+'3. Rentabilitätsvorschau Monate'!U24</f>
        <v>0</v>
      </c>
      <c r="U29" s="241"/>
      <c r="V29" s="241"/>
      <c r="W29" s="241"/>
      <c r="X29" s="241"/>
      <c r="Y29" s="241"/>
      <c r="Z29" s="241"/>
      <c r="AA29" s="33"/>
    </row>
    <row r="30" spans="1:27" x14ac:dyDescent="0.2">
      <c r="A30" s="8">
        <v>24</v>
      </c>
      <c r="B30" s="72" t="s">
        <v>228</v>
      </c>
      <c r="C30" s="240">
        <f>'3. Rentabilitätsvorschau Monate'!C25*'1. Kapitalbedarfsplan'!F30+'3. Rentabilitätsvorschau Monate'!C25</f>
        <v>0</v>
      </c>
      <c r="D30" s="241">
        <f>'3. Rentabilitätsvorschau Monate'!D25*'1. Kapitalbedarfsplan'!F30+'3. Rentabilitätsvorschau Monate'!D25</f>
        <v>0</v>
      </c>
      <c r="E30" s="241">
        <f>'3. Rentabilitätsvorschau Monate'!E25*'1. Kapitalbedarfsplan'!F30+'3. Rentabilitätsvorschau Monate'!E25</f>
        <v>0</v>
      </c>
      <c r="F30" s="241">
        <f>'3. Rentabilitätsvorschau Monate'!F25*'1. Kapitalbedarfsplan'!F30+'3. Rentabilitätsvorschau Monate'!F25</f>
        <v>0</v>
      </c>
      <c r="G30" s="241">
        <f>'3. Rentabilitätsvorschau Monate'!G25*'1. Kapitalbedarfsplan'!F30+'3. Rentabilitätsvorschau Monate'!G25</f>
        <v>0</v>
      </c>
      <c r="H30" s="241">
        <f>'3. Rentabilitätsvorschau Monate'!H25*'1. Kapitalbedarfsplan'!F30+'3. Rentabilitätsvorschau Monate'!H25</f>
        <v>0</v>
      </c>
      <c r="I30" s="241">
        <f>'3. Rentabilitätsvorschau Monate'!I25*'1. Kapitalbedarfsplan'!F30+'3. Rentabilitätsvorschau Monate'!I25</f>
        <v>0</v>
      </c>
      <c r="J30" s="241">
        <f>'3. Rentabilitätsvorschau Monate'!J25*'1. Kapitalbedarfsplan'!F30+'3. Rentabilitätsvorschau Monate'!J25</f>
        <v>0</v>
      </c>
      <c r="K30" s="241">
        <f>'3. Rentabilitätsvorschau Monate'!K25*'1. Kapitalbedarfsplan'!F30+'3. Rentabilitätsvorschau Monate'!K25</f>
        <v>0</v>
      </c>
      <c r="L30" s="241">
        <f>'3. Rentabilitätsvorschau Monate'!L25*'1. Kapitalbedarfsplan'!F30+'3. Rentabilitätsvorschau Monate'!L25</f>
        <v>0</v>
      </c>
      <c r="M30" s="241">
        <f>'3. Rentabilitätsvorschau Monate'!M25*'1. Kapitalbedarfsplan'!F30+'3. Rentabilitätsvorschau Monate'!M25</f>
        <v>0</v>
      </c>
      <c r="N30" s="241">
        <f>'3. Rentabilitätsvorschau Monate'!N25*'1. Kapitalbedarfsplan'!G30+'3. Rentabilitätsvorschau Monate'!N25</f>
        <v>0</v>
      </c>
      <c r="O30" s="241">
        <f>'3. Rentabilitätsvorschau Monate'!P25*'1. Kapitalbedarfsplan'!F30+'3. Rentabilitätsvorschau Monate'!P25</f>
        <v>0</v>
      </c>
      <c r="P30" s="241">
        <f>'3. Rentabilitätsvorschau Monate'!Q25*'1. Kapitalbedarfsplan'!F30+'3. Rentabilitätsvorschau Monate'!Q25</f>
        <v>0</v>
      </c>
      <c r="Q30" s="241">
        <f>'3. Rentabilitätsvorschau Monate'!R25*'1. Kapitalbedarfsplan'!F30+'3. Rentabilitätsvorschau Monate'!R25</f>
        <v>0</v>
      </c>
      <c r="R30" s="241">
        <f>'3. Rentabilitätsvorschau Monate'!S25*'1. Kapitalbedarfsplan'!F30+'3. Rentabilitätsvorschau Monate'!S25</f>
        <v>0</v>
      </c>
      <c r="S30" s="241">
        <f>'3. Rentabilitätsvorschau Monate'!T25*'1. Kapitalbedarfsplan'!F30+'3. Rentabilitätsvorschau Monate'!T25</f>
        <v>0</v>
      </c>
      <c r="T30" s="242">
        <f>'3. Rentabilitätsvorschau Monate'!U25*'1. Kapitalbedarfsplan'!F30+'3. Rentabilitätsvorschau Monate'!U25</f>
        <v>0</v>
      </c>
      <c r="U30" s="241"/>
      <c r="V30" s="241"/>
      <c r="W30" s="241"/>
      <c r="X30" s="241"/>
      <c r="Y30" s="241"/>
      <c r="Z30" s="241"/>
      <c r="AA30" s="33"/>
    </row>
    <row r="31" spans="1:27" x14ac:dyDescent="0.2">
      <c r="A31" s="8">
        <v>25</v>
      </c>
      <c r="B31" s="72" t="s">
        <v>149</v>
      </c>
      <c r="C31" s="240">
        <f>'3. Rentabilitätsvorschau Monate'!C26*'1. Kapitalbedarfsplan'!F31+'3. Rentabilitätsvorschau Monate'!C26</f>
        <v>0</v>
      </c>
      <c r="D31" s="241">
        <f>'3. Rentabilitätsvorschau Monate'!D26*'1. Kapitalbedarfsplan'!F31+'3. Rentabilitätsvorschau Monate'!D26</f>
        <v>0</v>
      </c>
      <c r="E31" s="241">
        <f>'3. Rentabilitätsvorschau Monate'!E26*'1. Kapitalbedarfsplan'!F31+'3. Rentabilitätsvorschau Monate'!E26</f>
        <v>0</v>
      </c>
      <c r="F31" s="241">
        <f>'3. Rentabilitätsvorschau Monate'!F26*'1. Kapitalbedarfsplan'!F31+'3. Rentabilitätsvorschau Monate'!F26</f>
        <v>0</v>
      </c>
      <c r="G31" s="241">
        <f>'3. Rentabilitätsvorschau Monate'!G26*'1. Kapitalbedarfsplan'!F31+'3. Rentabilitätsvorschau Monate'!G26</f>
        <v>0</v>
      </c>
      <c r="H31" s="241">
        <f>'3. Rentabilitätsvorschau Monate'!H26*'1. Kapitalbedarfsplan'!F31+'3. Rentabilitätsvorschau Monate'!H26</f>
        <v>0</v>
      </c>
      <c r="I31" s="241">
        <f>'3. Rentabilitätsvorschau Monate'!I26*'1. Kapitalbedarfsplan'!F31+'3. Rentabilitätsvorschau Monate'!I26</f>
        <v>0</v>
      </c>
      <c r="J31" s="241">
        <f>'3. Rentabilitätsvorschau Monate'!J26*'1. Kapitalbedarfsplan'!F31+'3. Rentabilitätsvorschau Monate'!J26</f>
        <v>0</v>
      </c>
      <c r="K31" s="241">
        <f>'3. Rentabilitätsvorschau Monate'!K26*'1. Kapitalbedarfsplan'!F31+'3. Rentabilitätsvorschau Monate'!K26</f>
        <v>0</v>
      </c>
      <c r="L31" s="241">
        <f>'3. Rentabilitätsvorschau Monate'!L26*'1. Kapitalbedarfsplan'!F31+'3. Rentabilitätsvorschau Monate'!L26</f>
        <v>0</v>
      </c>
      <c r="M31" s="241">
        <f>'3. Rentabilitätsvorschau Monate'!M26*'1. Kapitalbedarfsplan'!F31+'3. Rentabilitätsvorschau Monate'!M26</f>
        <v>0</v>
      </c>
      <c r="N31" s="241">
        <f>'3. Rentabilitätsvorschau Monate'!N26*'1. Kapitalbedarfsplan'!G31+'3. Rentabilitätsvorschau Monate'!N26</f>
        <v>0</v>
      </c>
      <c r="O31" s="241">
        <f>'3. Rentabilitätsvorschau Monate'!P26*'1. Kapitalbedarfsplan'!F31+'3. Rentabilitätsvorschau Monate'!P26</f>
        <v>0</v>
      </c>
      <c r="P31" s="241">
        <f>'3. Rentabilitätsvorschau Monate'!Q26*'1. Kapitalbedarfsplan'!F31+'3. Rentabilitätsvorschau Monate'!Q26</f>
        <v>0</v>
      </c>
      <c r="Q31" s="241">
        <f>'3. Rentabilitätsvorschau Monate'!R26*'1. Kapitalbedarfsplan'!F31+'3. Rentabilitätsvorschau Monate'!R26</f>
        <v>0</v>
      </c>
      <c r="R31" s="241">
        <f>'3. Rentabilitätsvorschau Monate'!S26*'1. Kapitalbedarfsplan'!F31+'3. Rentabilitätsvorschau Monate'!S26</f>
        <v>0</v>
      </c>
      <c r="S31" s="241">
        <f>'3. Rentabilitätsvorschau Monate'!T26*'1. Kapitalbedarfsplan'!F31+'3. Rentabilitätsvorschau Monate'!T26</f>
        <v>0</v>
      </c>
      <c r="T31" s="242">
        <f>'3. Rentabilitätsvorschau Monate'!U26*'1. Kapitalbedarfsplan'!F31+'3. Rentabilitätsvorschau Monate'!U26</f>
        <v>0</v>
      </c>
      <c r="U31" s="241"/>
      <c r="V31" s="241"/>
      <c r="W31" s="241"/>
      <c r="X31" s="241"/>
      <c r="Y31" s="241"/>
      <c r="Z31" s="241"/>
      <c r="AA31" s="33"/>
    </row>
    <row r="32" spans="1:27" x14ac:dyDescent="0.2">
      <c r="A32" s="8">
        <v>26</v>
      </c>
      <c r="B32" s="72" t="s">
        <v>229</v>
      </c>
      <c r="C32" s="240">
        <f>'3. Rentabilitätsvorschau Monate'!C27*'1. Kapitalbedarfsplan'!F32+'3. Rentabilitätsvorschau Monate'!C27</f>
        <v>0</v>
      </c>
      <c r="D32" s="241">
        <f>'3. Rentabilitätsvorschau Monate'!D27*'1. Kapitalbedarfsplan'!F32+'3. Rentabilitätsvorschau Monate'!D27</f>
        <v>0</v>
      </c>
      <c r="E32" s="241">
        <f>'3. Rentabilitätsvorschau Monate'!E27*'1. Kapitalbedarfsplan'!F32+'3. Rentabilitätsvorschau Monate'!E27</f>
        <v>0</v>
      </c>
      <c r="F32" s="241">
        <f>'3. Rentabilitätsvorschau Monate'!F27*'1. Kapitalbedarfsplan'!F32+'3. Rentabilitätsvorschau Monate'!F27</f>
        <v>0</v>
      </c>
      <c r="G32" s="241">
        <f>'3. Rentabilitätsvorschau Monate'!G27*'1. Kapitalbedarfsplan'!F32+'3. Rentabilitätsvorschau Monate'!G27</f>
        <v>0</v>
      </c>
      <c r="H32" s="241">
        <f>'3. Rentabilitätsvorschau Monate'!H27*'1. Kapitalbedarfsplan'!F32+'3. Rentabilitätsvorschau Monate'!H27</f>
        <v>0</v>
      </c>
      <c r="I32" s="241">
        <f>'3. Rentabilitätsvorschau Monate'!I27*'1. Kapitalbedarfsplan'!F32+'3. Rentabilitätsvorschau Monate'!I27</f>
        <v>0</v>
      </c>
      <c r="J32" s="241">
        <f>'3. Rentabilitätsvorschau Monate'!J27*'1. Kapitalbedarfsplan'!F32+'3. Rentabilitätsvorschau Monate'!J27</f>
        <v>0</v>
      </c>
      <c r="K32" s="241">
        <f>'3. Rentabilitätsvorschau Monate'!K27*'1. Kapitalbedarfsplan'!F32+'3. Rentabilitätsvorschau Monate'!K27</f>
        <v>0</v>
      </c>
      <c r="L32" s="241">
        <f>'3. Rentabilitätsvorschau Monate'!L27*'1. Kapitalbedarfsplan'!F32+'3. Rentabilitätsvorschau Monate'!L27</f>
        <v>0</v>
      </c>
      <c r="M32" s="241">
        <f>'3. Rentabilitätsvorschau Monate'!M27*'1. Kapitalbedarfsplan'!F32+'3. Rentabilitätsvorschau Monate'!M27</f>
        <v>0</v>
      </c>
      <c r="N32" s="241">
        <f>'3. Rentabilitätsvorschau Monate'!N27*'1. Kapitalbedarfsplan'!G32+'3. Rentabilitätsvorschau Monate'!N27</f>
        <v>0</v>
      </c>
      <c r="O32" s="241">
        <f>'3. Rentabilitätsvorschau Monate'!P27*'1. Kapitalbedarfsplan'!F32+'3. Rentabilitätsvorschau Monate'!P27</f>
        <v>0</v>
      </c>
      <c r="P32" s="241">
        <f>'3. Rentabilitätsvorschau Monate'!Q27*'1. Kapitalbedarfsplan'!F32+'3. Rentabilitätsvorschau Monate'!Q27</f>
        <v>0</v>
      </c>
      <c r="Q32" s="241">
        <f>'3. Rentabilitätsvorschau Monate'!R27*'1. Kapitalbedarfsplan'!F32+'3. Rentabilitätsvorschau Monate'!R27</f>
        <v>0</v>
      </c>
      <c r="R32" s="241">
        <f>'3. Rentabilitätsvorschau Monate'!S27*'1. Kapitalbedarfsplan'!F32+'3. Rentabilitätsvorschau Monate'!S27</f>
        <v>0</v>
      </c>
      <c r="S32" s="241">
        <f>'3. Rentabilitätsvorschau Monate'!T27*'1. Kapitalbedarfsplan'!F32+'3. Rentabilitätsvorschau Monate'!T27</f>
        <v>0</v>
      </c>
      <c r="T32" s="242">
        <f>'3. Rentabilitätsvorschau Monate'!U27*'1. Kapitalbedarfsplan'!F32+'3. Rentabilitätsvorschau Monate'!U27</f>
        <v>0</v>
      </c>
      <c r="U32" s="241"/>
      <c r="V32" s="241"/>
      <c r="W32" s="241"/>
      <c r="X32" s="241"/>
      <c r="Y32" s="241"/>
      <c r="Z32" s="241"/>
      <c r="AA32" s="33"/>
    </row>
    <row r="33" spans="1:27" x14ac:dyDescent="0.2">
      <c r="A33" s="8">
        <v>27</v>
      </c>
      <c r="B33" s="72" t="s">
        <v>150</v>
      </c>
      <c r="C33" s="240">
        <f>'3. Rentabilitätsvorschau Monate'!C28*'1. Kapitalbedarfsplan'!F33+'3. Rentabilitätsvorschau Monate'!C28</f>
        <v>0</v>
      </c>
      <c r="D33" s="241">
        <f>'3. Rentabilitätsvorschau Monate'!D28*'1. Kapitalbedarfsplan'!F33+'3. Rentabilitätsvorschau Monate'!D28</f>
        <v>0</v>
      </c>
      <c r="E33" s="241">
        <f>'3. Rentabilitätsvorschau Monate'!E28*'1. Kapitalbedarfsplan'!F33+'3. Rentabilitätsvorschau Monate'!E28</f>
        <v>0</v>
      </c>
      <c r="F33" s="241">
        <f>'3. Rentabilitätsvorschau Monate'!F28*'1. Kapitalbedarfsplan'!F33+'3. Rentabilitätsvorschau Monate'!F28</f>
        <v>0</v>
      </c>
      <c r="G33" s="241">
        <f>'3. Rentabilitätsvorschau Monate'!G28*'1. Kapitalbedarfsplan'!F33+'3. Rentabilitätsvorschau Monate'!G28</f>
        <v>0</v>
      </c>
      <c r="H33" s="241">
        <f>'3. Rentabilitätsvorschau Monate'!H28*'1. Kapitalbedarfsplan'!F33+'3. Rentabilitätsvorschau Monate'!H28</f>
        <v>0</v>
      </c>
      <c r="I33" s="241">
        <f>'3. Rentabilitätsvorschau Monate'!I28*'1. Kapitalbedarfsplan'!F33+'3. Rentabilitätsvorschau Monate'!I28</f>
        <v>0</v>
      </c>
      <c r="J33" s="241">
        <f>'3. Rentabilitätsvorschau Monate'!J28*'1. Kapitalbedarfsplan'!F33+'3. Rentabilitätsvorschau Monate'!J28</f>
        <v>0</v>
      </c>
      <c r="K33" s="241">
        <f>'3. Rentabilitätsvorschau Monate'!K28*'1. Kapitalbedarfsplan'!F33+'3. Rentabilitätsvorschau Monate'!K28</f>
        <v>0</v>
      </c>
      <c r="L33" s="241">
        <f>'3. Rentabilitätsvorschau Monate'!L28*'1. Kapitalbedarfsplan'!F33+'3. Rentabilitätsvorschau Monate'!L28</f>
        <v>0</v>
      </c>
      <c r="M33" s="241">
        <f>'3. Rentabilitätsvorschau Monate'!M28*'1. Kapitalbedarfsplan'!F33+'3. Rentabilitätsvorschau Monate'!M28</f>
        <v>0</v>
      </c>
      <c r="N33" s="241">
        <f>'3. Rentabilitätsvorschau Monate'!N28*'1. Kapitalbedarfsplan'!G33+'3. Rentabilitätsvorschau Monate'!N28</f>
        <v>0</v>
      </c>
      <c r="O33" s="241">
        <f>'3. Rentabilitätsvorschau Monate'!P28*'1. Kapitalbedarfsplan'!F33+'3. Rentabilitätsvorschau Monate'!P28</f>
        <v>0</v>
      </c>
      <c r="P33" s="241">
        <f>'3. Rentabilitätsvorschau Monate'!Q28*'1. Kapitalbedarfsplan'!F33+'3. Rentabilitätsvorschau Monate'!Q28</f>
        <v>0</v>
      </c>
      <c r="Q33" s="241">
        <f>'3. Rentabilitätsvorschau Monate'!R28*'1. Kapitalbedarfsplan'!F33+'3. Rentabilitätsvorschau Monate'!R28</f>
        <v>0</v>
      </c>
      <c r="R33" s="241">
        <f>'3. Rentabilitätsvorschau Monate'!S28*'1. Kapitalbedarfsplan'!F33+'3. Rentabilitätsvorschau Monate'!S28</f>
        <v>0</v>
      </c>
      <c r="S33" s="241">
        <f>'3. Rentabilitätsvorschau Monate'!T28*'1. Kapitalbedarfsplan'!F33+'3. Rentabilitätsvorschau Monate'!T28</f>
        <v>0</v>
      </c>
      <c r="T33" s="242">
        <f>'3. Rentabilitätsvorschau Monate'!U28*'1. Kapitalbedarfsplan'!F33+'3. Rentabilitätsvorschau Monate'!U28</f>
        <v>0</v>
      </c>
      <c r="U33" s="241"/>
      <c r="V33" s="241"/>
      <c r="W33" s="241"/>
      <c r="X33" s="241"/>
      <c r="Y33" s="241"/>
      <c r="Z33" s="241"/>
      <c r="AA33" s="33"/>
    </row>
    <row r="34" spans="1:27" x14ac:dyDescent="0.2">
      <c r="A34" s="8">
        <v>28</v>
      </c>
      <c r="B34" s="72" t="s">
        <v>39</v>
      </c>
      <c r="C34" s="240"/>
      <c r="D34" s="241"/>
      <c r="E34" s="241"/>
      <c r="F34" s="241"/>
      <c r="G34" s="241"/>
      <c r="H34" s="241"/>
      <c r="I34" s="241"/>
      <c r="J34" s="241"/>
      <c r="K34" s="241"/>
      <c r="L34" s="241"/>
      <c r="M34" s="241"/>
      <c r="N34" s="241"/>
      <c r="O34" s="241"/>
      <c r="P34" s="241"/>
      <c r="Q34" s="241"/>
      <c r="R34" s="241"/>
      <c r="S34" s="241"/>
      <c r="T34" s="242"/>
      <c r="U34" s="241"/>
      <c r="V34" s="241"/>
      <c r="W34" s="241"/>
      <c r="X34" s="241"/>
      <c r="Y34" s="241"/>
      <c r="Z34" s="241"/>
      <c r="AA34" s="33"/>
    </row>
    <row r="35" spans="1:27" x14ac:dyDescent="0.2">
      <c r="A35" s="8">
        <v>29</v>
      </c>
      <c r="B35" s="72" t="s">
        <v>40</v>
      </c>
      <c r="C35" s="240">
        <f>'3. Rentabilitätsvorschau Monate'!C30*'1. Kapitalbedarfsplan'!F36+'3. Rentabilitätsvorschau Monate'!C30</f>
        <v>0</v>
      </c>
      <c r="D35" s="241">
        <f>'3. Rentabilitätsvorschau Monate'!D30*'1. Kapitalbedarfsplan'!F36+'3. Rentabilitätsvorschau Monate'!D30</f>
        <v>0</v>
      </c>
      <c r="E35" s="241">
        <f>'3. Rentabilitätsvorschau Monate'!E30*'1. Kapitalbedarfsplan'!F36+'3. Rentabilitätsvorschau Monate'!E30</f>
        <v>0</v>
      </c>
      <c r="F35" s="241">
        <f>'3. Rentabilitätsvorschau Monate'!F30*'1. Kapitalbedarfsplan'!F36+'3. Rentabilitätsvorschau Monate'!F30</f>
        <v>0</v>
      </c>
      <c r="G35" s="241">
        <f>'3. Rentabilitätsvorschau Monate'!G30*'1. Kapitalbedarfsplan'!F36+'3. Rentabilitätsvorschau Monate'!G30</f>
        <v>0</v>
      </c>
      <c r="H35" s="241">
        <f>'3. Rentabilitätsvorschau Monate'!H30*'1. Kapitalbedarfsplan'!F36+'3. Rentabilitätsvorschau Monate'!H30</f>
        <v>0</v>
      </c>
      <c r="I35" s="241">
        <f>'3. Rentabilitätsvorschau Monate'!I30*'1. Kapitalbedarfsplan'!F36+'3. Rentabilitätsvorschau Monate'!I30</f>
        <v>0</v>
      </c>
      <c r="J35" s="241">
        <f>'3. Rentabilitätsvorschau Monate'!J30*'1. Kapitalbedarfsplan'!F36+'3. Rentabilitätsvorschau Monate'!J30</f>
        <v>0</v>
      </c>
      <c r="K35" s="241">
        <f>'3. Rentabilitätsvorschau Monate'!K30*'1. Kapitalbedarfsplan'!F36+'3. Rentabilitätsvorschau Monate'!K30</f>
        <v>0</v>
      </c>
      <c r="L35" s="241">
        <f>'3. Rentabilitätsvorschau Monate'!L30*'1. Kapitalbedarfsplan'!F36+'3. Rentabilitätsvorschau Monate'!L30</f>
        <v>0</v>
      </c>
      <c r="M35" s="241">
        <f>'3. Rentabilitätsvorschau Monate'!M30*'1. Kapitalbedarfsplan'!F36+'3. Rentabilitätsvorschau Monate'!M30</f>
        <v>0</v>
      </c>
      <c r="N35" s="241">
        <f>'3. Rentabilitätsvorschau Monate'!N30*'1. Kapitalbedarfsplan'!G36+'3. Rentabilitätsvorschau Monate'!N30</f>
        <v>0</v>
      </c>
      <c r="O35" s="241">
        <f>'3. Rentabilitätsvorschau Monate'!P30*'1. Kapitalbedarfsplan'!F36+'3. Rentabilitätsvorschau Monate'!P30</f>
        <v>0</v>
      </c>
      <c r="P35" s="241">
        <f>'3. Rentabilitätsvorschau Monate'!Q30*'1. Kapitalbedarfsplan'!F36+'3. Rentabilitätsvorschau Monate'!Q30</f>
        <v>0</v>
      </c>
      <c r="Q35" s="241">
        <f>'3. Rentabilitätsvorschau Monate'!R30*'1. Kapitalbedarfsplan'!F36+'3. Rentabilitätsvorschau Monate'!R30</f>
        <v>0</v>
      </c>
      <c r="R35" s="241">
        <f>'3. Rentabilitätsvorschau Monate'!S30*'1. Kapitalbedarfsplan'!F36+'3. Rentabilitätsvorschau Monate'!S30</f>
        <v>0</v>
      </c>
      <c r="S35" s="241">
        <f>'3. Rentabilitätsvorschau Monate'!T30*'1. Kapitalbedarfsplan'!F36+'3. Rentabilitätsvorschau Monate'!T30</f>
        <v>0</v>
      </c>
      <c r="T35" s="242">
        <f>'3. Rentabilitätsvorschau Monate'!U30*'1. Kapitalbedarfsplan'!F36+'3. Rentabilitätsvorschau Monate'!U30</f>
        <v>0</v>
      </c>
      <c r="U35" s="241"/>
      <c r="V35" s="241"/>
      <c r="W35" s="241"/>
      <c r="X35" s="241"/>
      <c r="Y35" s="241"/>
      <c r="Z35" s="241"/>
      <c r="AA35" s="33"/>
    </row>
    <row r="36" spans="1:27" x14ac:dyDescent="0.2">
      <c r="A36" s="8">
        <v>30</v>
      </c>
      <c r="B36" s="72" t="s">
        <v>230</v>
      </c>
      <c r="C36" s="240">
        <f>'3. Rentabilitätsvorschau Monate'!C31*'1. Kapitalbedarfsplan'!F37+'3. Rentabilitätsvorschau Monate'!C31</f>
        <v>0</v>
      </c>
      <c r="D36" s="241">
        <f>'3. Rentabilitätsvorschau Monate'!D31*'1. Kapitalbedarfsplan'!F37+'3. Rentabilitätsvorschau Monate'!D31</f>
        <v>0</v>
      </c>
      <c r="E36" s="241">
        <f>'3. Rentabilitätsvorschau Monate'!E31*'1. Kapitalbedarfsplan'!F37+'3. Rentabilitätsvorschau Monate'!E31</f>
        <v>0</v>
      </c>
      <c r="F36" s="241">
        <f>'3. Rentabilitätsvorschau Monate'!F31*'1. Kapitalbedarfsplan'!F37+'3. Rentabilitätsvorschau Monate'!F31</f>
        <v>0</v>
      </c>
      <c r="G36" s="241">
        <f>'3. Rentabilitätsvorschau Monate'!G31*'1. Kapitalbedarfsplan'!F37+'3. Rentabilitätsvorschau Monate'!G31</f>
        <v>0</v>
      </c>
      <c r="H36" s="241">
        <f>'3. Rentabilitätsvorschau Monate'!H31*'1. Kapitalbedarfsplan'!F37+'3. Rentabilitätsvorschau Monate'!H31</f>
        <v>0</v>
      </c>
      <c r="I36" s="241">
        <f>'3. Rentabilitätsvorschau Monate'!I31*'1. Kapitalbedarfsplan'!F37+'3. Rentabilitätsvorschau Monate'!I31</f>
        <v>0</v>
      </c>
      <c r="J36" s="241">
        <f>'3. Rentabilitätsvorschau Monate'!J31*'1. Kapitalbedarfsplan'!F37+'3. Rentabilitätsvorschau Monate'!J31</f>
        <v>0</v>
      </c>
      <c r="K36" s="241">
        <f>'3. Rentabilitätsvorschau Monate'!K31*'1. Kapitalbedarfsplan'!F37+'3. Rentabilitätsvorschau Monate'!K31</f>
        <v>0</v>
      </c>
      <c r="L36" s="241">
        <f>'3. Rentabilitätsvorschau Monate'!L31*'1. Kapitalbedarfsplan'!F37+'3. Rentabilitätsvorschau Monate'!L31</f>
        <v>0</v>
      </c>
      <c r="M36" s="241">
        <f>'3. Rentabilitätsvorschau Monate'!M31*'1. Kapitalbedarfsplan'!F37+'3. Rentabilitätsvorschau Monate'!M31</f>
        <v>0</v>
      </c>
      <c r="N36" s="241">
        <f>'3. Rentabilitätsvorschau Monate'!N31*'1. Kapitalbedarfsplan'!G37+'3. Rentabilitätsvorschau Monate'!N31</f>
        <v>0</v>
      </c>
      <c r="O36" s="241">
        <f>'3. Rentabilitätsvorschau Monate'!P31*'1. Kapitalbedarfsplan'!F37+'3. Rentabilitätsvorschau Monate'!P31</f>
        <v>0</v>
      </c>
      <c r="P36" s="241">
        <f>'3. Rentabilitätsvorschau Monate'!Q31*'1. Kapitalbedarfsplan'!F37+'3. Rentabilitätsvorschau Monate'!Q31</f>
        <v>0</v>
      </c>
      <c r="Q36" s="241">
        <f>'3. Rentabilitätsvorschau Monate'!R31*'1. Kapitalbedarfsplan'!F37+'3. Rentabilitätsvorschau Monate'!R31</f>
        <v>0</v>
      </c>
      <c r="R36" s="241">
        <f>'3. Rentabilitätsvorschau Monate'!S31*'1. Kapitalbedarfsplan'!F37+'3. Rentabilitätsvorschau Monate'!S31</f>
        <v>0</v>
      </c>
      <c r="S36" s="241">
        <f>'3. Rentabilitätsvorschau Monate'!T31*'1. Kapitalbedarfsplan'!F37+'3. Rentabilitätsvorschau Monate'!T31</f>
        <v>0</v>
      </c>
      <c r="T36" s="242">
        <f>'3. Rentabilitätsvorschau Monate'!U31*'1. Kapitalbedarfsplan'!F37+'3. Rentabilitätsvorschau Monate'!U31</f>
        <v>0</v>
      </c>
      <c r="U36" s="241"/>
      <c r="V36" s="241"/>
      <c r="W36" s="241"/>
      <c r="X36" s="241"/>
      <c r="Y36" s="241"/>
      <c r="Z36" s="241"/>
      <c r="AA36" s="33"/>
    </row>
    <row r="37" spans="1:27" x14ac:dyDescent="0.2">
      <c r="A37" s="8">
        <v>31</v>
      </c>
      <c r="B37" s="72" t="s">
        <v>231</v>
      </c>
      <c r="C37" s="240"/>
      <c r="D37" s="241"/>
      <c r="E37" s="241"/>
      <c r="F37" s="241"/>
      <c r="G37" s="241"/>
      <c r="H37" s="241"/>
      <c r="I37" s="241"/>
      <c r="J37" s="241"/>
      <c r="K37" s="241"/>
      <c r="L37" s="241"/>
      <c r="M37" s="241"/>
      <c r="N37" s="241"/>
      <c r="O37" s="241"/>
      <c r="P37" s="241"/>
      <c r="Q37" s="241"/>
      <c r="R37" s="241"/>
      <c r="S37" s="241"/>
      <c r="T37" s="242"/>
      <c r="U37" s="241"/>
      <c r="V37" s="241"/>
      <c r="W37" s="241"/>
      <c r="X37" s="241"/>
      <c r="Y37" s="241"/>
      <c r="Z37" s="241"/>
      <c r="AA37" s="33"/>
    </row>
    <row r="38" spans="1:27" x14ac:dyDescent="0.2">
      <c r="A38" s="8">
        <v>32</v>
      </c>
      <c r="B38" s="72" t="s">
        <v>152</v>
      </c>
      <c r="C38" s="240">
        <f>'3. Rentabilitätsvorschau Monate'!C33*'1. Kapitalbedarfsplan'!F39+'3. Rentabilitätsvorschau Monate'!C33</f>
        <v>0</v>
      </c>
      <c r="D38" s="241">
        <f>'3. Rentabilitätsvorschau Monate'!D33*'1. Kapitalbedarfsplan'!F39+'3. Rentabilitätsvorschau Monate'!D33</f>
        <v>0</v>
      </c>
      <c r="E38" s="241">
        <f>'3. Rentabilitätsvorschau Monate'!E33*'1. Kapitalbedarfsplan'!F39+'3. Rentabilitätsvorschau Monate'!E33</f>
        <v>0</v>
      </c>
      <c r="F38" s="241">
        <f>'3. Rentabilitätsvorschau Monate'!F33*'1. Kapitalbedarfsplan'!F39+'3. Rentabilitätsvorschau Monate'!F33</f>
        <v>0</v>
      </c>
      <c r="G38" s="241">
        <f>'3. Rentabilitätsvorschau Monate'!G33*'1. Kapitalbedarfsplan'!F39+'3. Rentabilitätsvorschau Monate'!G33</f>
        <v>0</v>
      </c>
      <c r="H38" s="241">
        <f>'3. Rentabilitätsvorschau Monate'!H33*'1. Kapitalbedarfsplan'!F39+'3. Rentabilitätsvorschau Monate'!H33</f>
        <v>0</v>
      </c>
      <c r="I38" s="241">
        <f>'3. Rentabilitätsvorschau Monate'!I33*'1. Kapitalbedarfsplan'!F39+'3. Rentabilitätsvorschau Monate'!I33</f>
        <v>0</v>
      </c>
      <c r="J38" s="241">
        <f>'3. Rentabilitätsvorschau Monate'!J33*'1. Kapitalbedarfsplan'!F39+'3. Rentabilitätsvorschau Monate'!J33</f>
        <v>0</v>
      </c>
      <c r="K38" s="241">
        <f>'3. Rentabilitätsvorschau Monate'!K33*'1. Kapitalbedarfsplan'!F39+'3. Rentabilitätsvorschau Monate'!K33</f>
        <v>0</v>
      </c>
      <c r="L38" s="241">
        <f>'3. Rentabilitätsvorschau Monate'!L33*'1. Kapitalbedarfsplan'!F39+'3. Rentabilitätsvorschau Monate'!L33</f>
        <v>0</v>
      </c>
      <c r="M38" s="241">
        <f>'3. Rentabilitätsvorschau Monate'!M33*'1. Kapitalbedarfsplan'!F39+'3. Rentabilitätsvorschau Monate'!M33</f>
        <v>0</v>
      </c>
      <c r="N38" s="241">
        <f>'3. Rentabilitätsvorschau Monate'!N33*'1. Kapitalbedarfsplan'!G39+'3. Rentabilitätsvorschau Monate'!N33</f>
        <v>0</v>
      </c>
      <c r="O38" s="241">
        <f>'3. Rentabilitätsvorschau Monate'!P33*'1. Kapitalbedarfsplan'!F39+'3. Rentabilitätsvorschau Monate'!P33</f>
        <v>0</v>
      </c>
      <c r="P38" s="241">
        <f>'3. Rentabilitätsvorschau Monate'!Q33*'1. Kapitalbedarfsplan'!F39+'3. Rentabilitätsvorschau Monate'!Q33</f>
        <v>0</v>
      </c>
      <c r="Q38" s="241">
        <f>'3. Rentabilitätsvorschau Monate'!R33*'1. Kapitalbedarfsplan'!F39+'3. Rentabilitätsvorschau Monate'!R33</f>
        <v>0</v>
      </c>
      <c r="R38" s="241">
        <f>'3. Rentabilitätsvorschau Monate'!S33*'1. Kapitalbedarfsplan'!F39+'3. Rentabilitätsvorschau Monate'!S33</f>
        <v>0</v>
      </c>
      <c r="S38" s="241">
        <f>'3. Rentabilitätsvorschau Monate'!T33*'1. Kapitalbedarfsplan'!F39+'3. Rentabilitätsvorschau Monate'!T33</f>
        <v>0</v>
      </c>
      <c r="T38" s="242">
        <f>'3. Rentabilitätsvorschau Monate'!U33*'1. Kapitalbedarfsplan'!F39+'3. Rentabilitätsvorschau Monate'!U33</f>
        <v>0</v>
      </c>
      <c r="U38" s="241"/>
      <c r="V38" s="241"/>
      <c r="W38" s="241"/>
      <c r="X38" s="241"/>
      <c r="Y38" s="241"/>
      <c r="Z38" s="241"/>
      <c r="AA38" s="33"/>
    </row>
    <row r="39" spans="1:27" x14ac:dyDescent="0.2">
      <c r="A39" s="8">
        <v>33</v>
      </c>
      <c r="B39" s="72" t="s">
        <v>44</v>
      </c>
      <c r="C39" s="240">
        <f>'3. Rentabilitätsvorschau Monate'!C34*'1. Kapitalbedarfsplan'!F40+'3. Rentabilitätsvorschau Monate'!C34</f>
        <v>0</v>
      </c>
      <c r="D39" s="241">
        <f>'3. Rentabilitätsvorschau Monate'!D34*'1. Kapitalbedarfsplan'!F40+'3. Rentabilitätsvorschau Monate'!D34</f>
        <v>0</v>
      </c>
      <c r="E39" s="241">
        <f>'3. Rentabilitätsvorschau Monate'!E34*'1. Kapitalbedarfsplan'!F40+'3. Rentabilitätsvorschau Monate'!E34</f>
        <v>0</v>
      </c>
      <c r="F39" s="241">
        <f>'3. Rentabilitätsvorschau Monate'!F34*'1. Kapitalbedarfsplan'!F40+'3. Rentabilitätsvorschau Monate'!F34</f>
        <v>0</v>
      </c>
      <c r="G39" s="241">
        <f>'3. Rentabilitätsvorschau Monate'!G34*'1. Kapitalbedarfsplan'!F40+'3. Rentabilitätsvorschau Monate'!G34</f>
        <v>0</v>
      </c>
      <c r="H39" s="241">
        <f>'3. Rentabilitätsvorschau Monate'!H34*'1. Kapitalbedarfsplan'!F40+'3. Rentabilitätsvorschau Monate'!H34</f>
        <v>0</v>
      </c>
      <c r="I39" s="241">
        <f>'3. Rentabilitätsvorschau Monate'!I34*'1. Kapitalbedarfsplan'!F40+'3. Rentabilitätsvorschau Monate'!I34</f>
        <v>0</v>
      </c>
      <c r="J39" s="241">
        <f>'3. Rentabilitätsvorschau Monate'!J34*'1. Kapitalbedarfsplan'!F40+'3. Rentabilitätsvorschau Monate'!J34</f>
        <v>0</v>
      </c>
      <c r="K39" s="241">
        <f>'3. Rentabilitätsvorschau Monate'!K34*'1. Kapitalbedarfsplan'!F40+'3. Rentabilitätsvorschau Monate'!K34</f>
        <v>0</v>
      </c>
      <c r="L39" s="241">
        <f>'3. Rentabilitätsvorschau Monate'!L34*'1. Kapitalbedarfsplan'!F40+'3. Rentabilitätsvorschau Monate'!L34</f>
        <v>0</v>
      </c>
      <c r="M39" s="241">
        <f>'3. Rentabilitätsvorschau Monate'!M34*'1. Kapitalbedarfsplan'!F40+'3. Rentabilitätsvorschau Monate'!M34</f>
        <v>0</v>
      </c>
      <c r="N39" s="241">
        <f>'3. Rentabilitätsvorschau Monate'!N34*'1. Kapitalbedarfsplan'!G40+'3. Rentabilitätsvorschau Monate'!N34</f>
        <v>0</v>
      </c>
      <c r="O39" s="241">
        <f>'3. Rentabilitätsvorschau Monate'!P34*'1. Kapitalbedarfsplan'!F40+'3. Rentabilitätsvorschau Monate'!P34</f>
        <v>0</v>
      </c>
      <c r="P39" s="241">
        <f>'3. Rentabilitätsvorschau Monate'!Q34*'1. Kapitalbedarfsplan'!F40+'3. Rentabilitätsvorschau Monate'!Q34</f>
        <v>0</v>
      </c>
      <c r="Q39" s="241">
        <f>'3. Rentabilitätsvorschau Monate'!R34*'1. Kapitalbedarfsplan'!F40+'3. Rentabilitätsvorschau Monate'!R34</f>
        <v>0</v>
      </c>
      <c r="R39" s="241">
        <f>'3. Rentabilitätsvorschau Monate'!S34*'1. Kapitalbedarfsplan'!F40+'3. Rentabilitätsvorschau Monate'!S34</f>
        <v>0</v>
      </c>
      <c r="S39" s="241">
        <f>'3. Rentabilitätsvorschau Monate'!T34*'1. Kapitalbedarfsplan'!F40+'3. Rentabilitätsvorschau Monate'!T34</f>
        <v>0</v>
      </c>
      <c r="T39" s="242">
        <f>'3. Rentabilitätsvorschau Monate'!U34*'1. Kapitalbedarfsplan'!F40+'3. Rentabilitätsvorschau Monate'!U34</f>
        <v>0</v>
      </c>
      <c r="U39" s="241"/>
      <c r="V39" s="241"/>
      <c r="W39" s="241"/>
      <c r="X39" s="241"/>
      <c r="Y39" s="241"/>
      <c r="Z39" s="241"/>
    </row>
    <row r="40" spans="1:27" x14ac:dyDescent="0.2">
      <c r="A40" s="8">
        <v>34</v>
      </c>
      <c r="B40" s="72" t="s">
        <v>232</v>
      </c>
      <c r="C40" s="240"/>
      <c r="D40" s="241"/>
      <c r="E40" s="241"/>
      <c r="F40" s="241"/>
      <c r="G40" s="241"/>
      <c r="H40" s="241"/>
      <c r="I40" s="241"/>
      <c r="J40" s="241"/>
      <c r="K40" s="241"/>
      <c r="L40" s="241"/>
      <c r="M40" s="241"/>
      <c r="N40" s="241"/>
      <c r="O40" s="241"/>
      <c r="P40" s="241"/>
      <c r="Q40" s="241"/>
      <c r="R40" s="241"/>
      <c r="S40" s="241"/>
      <c r="T40" s="242"/>
      <c r="U40" s="241"/>
      <c r="V40" s="241"/>
      <c r="W40" s="241"/>
      <c r="X40" s="241"/>
      <c r="Y40" s="241"/>
      <c r="Z40" s="241"/>
    </row>
    <row r="41" spans="1:27" x14ac:dyDescent="0.2">
      <c r="A41" s="8">
        <v>35</v>
      </c>
      <c r="B41" s="72" t="s">
        <v>233</v>
      </c>
      <c r="C41" s="240"/>
      <c r="D41" s="241"/>
      <c r="E41" s="241"/>
      <c r="F41" s="241"/>
      <c r="G41" s="241"/>
      <c r="H41" s="241"/>
      <c r="I41" s="241"/>
      <c r="J41" s="241"/>
      <c r="K41" s="241"/>
      <c r="L41" s="241"/>
      <c r="M41" s="241"/>
      <c r="N41" s="241"/>
      <c r="O41" s="241"/>
      <c r="P41" s="241"/>
      <c r="Q41" s="241"/>
      <c r="R41" s="241"/>
      <c r="S41" s="241"/>
      <c r="T41" s="242"/>
      <c r="U41" s="241"/>
      <c r="V41" s="241"/>
      <c r="W41" s="241"/>
      <c r="X41" s="241"/>
      <c r="Y41" s="241"/>
      <c r="Z41" s="241"/>
    </row>
    <row r="42" spans="1:27" x14ac:dyDescent="0.2">
      <c r="A42" s="8">
        <v>36</v>
      </c>
      <c r="B42" s="72" t="s">
        <v>47</v>
      </c>
      <c r="C42" s="240">
        <f>'3. Rentabilitätsvorschau Monate'!C37*'1. Kapitalbedarfsplan'!F43+'3. Rentabilitätsvorschau Monate'!C37</f>
        <v>0</v>
      </c>
      <c r="D42" s="241">
        <f>'3. Rentabilitätsvorschau Monate'!D37*'1. Kapitalbedarfsplan'!F43+'3. Rentabilitätsvorschau Monate'!D37</f>
        <v>0</v>
      </c>
      <c r="E42" s="241">
        <f>'3. Rentabilitätsvorschau Monate'!E37*'1. Kapitalbedarfsplan'!F43+'3. Rentabilitätsvorschau Monate'!E37</f>
        <v>0</v>
      </c>
      <c r="F42" s="241">
        <f>'3. Rentabilitätsvorschau Monate'!F37*'1. Kapitalbedarfsplan'!F43+'3. Rentabilitätsvorschau Monate'!F37</f>
        <v>0</v>
      </c>
      <c r="G42" s="241">
        <f>'3. Rentabilitätsvorschau Monate'!G37*'1. Kapitalbedarfsplan'!F43+'3. Rentabilitätsvorschau Monate'!G37</f>
        <v>0</v>
      </c>
      <c r="H42" s="241">
        <f>'3. Rentabilitätsvorschau Monate'!H37*'1. Kapitalbedarfsplan'!F43+'3. Rentabilitätsvorschau Monate'!H37</f>
        <v>0</v>
      </c>
      <c r="I42" s="241">
        <f>'3. Rentabilitätsvorschau Monate'!I37*'1. Kapitalbedarfsplan'!F43+'3. Rentabilitätsvorschau Monate'!I37</f>
        <v>0</v>
      </c>
      <c r="J42" s="241">
        <f>'3. Rentabilitätsvorschau Monate'!J37*'1. Kapitalbedarfsplan'!F43+'3. Rentabilitätsvorschau Monate'!J37</f>
        <v>0</v>
      </c>
      <c r="K42" s="241">
        <f>'3. Rentabilitätsvorschau Monate'!K37*'1. Kapitalbedarfsplan'!F43+'3. Rentabilitätsvorschau Monate'!K37</f>
        <v>0</v>
      </c>
      <c r="L42" s="241">
        <f>'3. Rentabilitätsvorschau Monate'!L37*'1. Kapitalbedarfsplan'!F43+'3. Rentabilitätsvorschau Monate'!L37</f>
        <v>0</v>
      </c>
      <c r="M42" s="241">
        <f>'3. Rentabilitätsvorschau Monate'!M37*'1. Kapitalbedarfsplan'!F43+'3. Rentabilitätsvorschau Monate'!M37</f>
        <v>0</v>
      </c>
      <c r="N42" s="241">
        <f>'3. Rentabilitätsvorschau Monate'!N37*'1. Kapitalbedarfsplan'!G43+'3. Rentabilitätsvorschau Monate'!N37</f>
        <v>0</v>
      </c>
      <c r="O42" s="241">
        <f>'3. Rentabilitätsvorschau Monate'!P37*'1. Kapitalbedarfsplan'!F43+'3. Rentabilitätsvorschau Monate'!P37</f>
        <v>0</v>
      </c>
      <c r="P42" s="241">
        <f>'3. Rentabilitätsvorschau Monate'!Q37*'1. Kapitalbedarfsplan'!F43+'3. Rentabilitätsvorschau Monate'!Q37</f>
        <v>0</v>
      </c>
      <c r="Q42" s="241">
        <f>'3. Rentabilitätsvorschau Monate'!R37*'1. Kapitalbedarfsplan'!F43+'3. Rentabilitätsvorschau Monate'!R37</f>
        <v>0</v>
      </c>
      <c r="R42" s="241">
        <f>'3. Rentabilitätsvorschau Monate'!S37*'1. Kapitalbedarfsplan'!F43+'3. Rentabilitätsvorschau Monate'!S37</f>
        <v>0</v>
      </c>
      <c r="S42" s="241">
        <f>'3. Rentabilitätsvorschau Monate'!T37*'1. Kapitalbedarfsplan'!F43+'3. Rentabilitätsvorschau Monate'!T37</f>
        <v>0</v>
      </c>
      <c r="T42" s="242">
        <f>'3. Rentabilitätsvorschau Monate'!U37*'1. Kapitalbedarfsplan'!F43+'3. Rentabilitätsvorschau Monate'!U37</f>
        <v>0</v>
      </c>
      <c r="U42" s="241"/>
      <c r="V42" s="241"/>
      <c r="W42" s="241"/>
      <c r="X42" s="241"/>
      <c r="Y42" s="241"/>
      <c r="Z42" s="241"/>
    </row>
    <row r="43" spans="1:27" x14ac:dyDescent="0.2">
      <c r="A43" s="8">
        <v>37</v>
      </c>
      <c r="B43" s="40" t="s">
        <v>234</v>
      </c>
      <c r="C43" s="243">
        <f>'3. Rentabilitätsvorschau Monate'!C44</f>
        <v>0</v>
      </c>
      <c r="D43" s="244">
        <f>'3. Rentabilitätsvorschau Monate'!D44</f>
        <v>0</v>
      </c>
      <c r="E43" s="244">
        <f>'3. Rentabilitätsvorschau Monate'!E44</f>
        <v>0</v>
      </c>
      <c r="F43" s="244">
        <f>'3. Rentabilitätsvorschau Monate'!F44</f>
        <v>0</v>
      </c>
      <c r="G43" s="244">
        <f>'3. Rentabilitätsvorschau Monate'!G44</f>
        <v>0</v>
      </c>
      <c r="H43" s="244">
        <f>'3. Rentabilitätsvorschau Monate'!H44</f>
        <v>0</v>
      </c>
      <c r="I43" s="244">
        <f>'3. Rentabilitätsvorschau Monate'!I44</f>
        <v>0</v>
      </c>
      <c r="J43" s="244">
        <f>'3. Rentabilitätsvorschau Monate'!J44</f>
        <v>0</v>
      </c>
      <c r="K43" s="244">
        <f>'3. Rentabilitätsvorschau Monate'!K44</f>
        <v>0</v>
      </c>
      <c r="L43" s="244">
        <f>'3. Rentabilitätsvorschau Monate'!L44</f>
        <v>0</v>
      </c>
      <c r="M43" s="244">
        <f>'3. Rentabilitätsvorschau Monate'!M44</f>
        <v>0</v>
      </c>
      <c r="N43" s="244">
        <f>'3. Rentabilitätsvorschau Monate'!N44</f>
        <v>0</v>
      </c>
      <c r="O43" s="244">
        <f>'3. Rentabilitätsvorschau Monate'!P44</f>
        <v>0</v>
      </c>
      <c r="P43" s="244">
        <f>'3. Rentabilitätsvorschau Monate'!Q44</f>
        <v>0</v>
      </c>
      <c r="Q43" s="244">
        <f>'3. Rentabilitätsvorschau Monate'!R44</f>
        <v>0</v>
      </c>
      <c r="R43" s="244">
        <f>'3. Rentabilitätsvorschau Monate'!S44</f>
        <v>0</v>
      </c>
      <c r="S43" s="244">
        <f>'3. Rentabilitätsvorschau Monate'!T44</f>
        <v>0</v>
      </c>
      <c r="T43" s="245">
        <f>'3. Rentabilitätsvorschau Monate'!U44</f>
        <v>0</v>
      </c>
      <c r="U43" s="256"/>
      <c r="V43" s="244"/>
      <c r="W43" s="244"/>
      <c r="X43" s="244"/>
      <c r="Y43" s="218"/>
      <c r="Z43" s="218"/>
    </row>
    <row r="44" spans="1:27" x14ac:dyDescent="0.2">
      <c r="A44" s="8">
        <v>38</v>
      </c>
      <c r="B44" s="40" t="s">
        <v>235</v>
      </c>
      <c r="C44" s="243"/>
      <c r="D44" s="244"/>
      <c r="E44" s="244"/>
      <c r="F44" s="244"/>
      <c r="G44" s="244"/>
      <c r="H44" s="244"/>
      <c r="I44" s="244"/>
      <c r="J44" s="244"/>
      <c r="K44" s="244"/>
      <c r="L44" s="244"/>
      <c r="M44" s="244"/>
      <c r="N44" s="245"/>
      <c r="O44" s="244"/>
      <c r="P44" s="244"/>
      <c r="Q44" s="244"/>
      <c r="R44" s="244"/>
      <c r="S44" s="244"/>
      <c r="T44" s="245"/>
      <c r="U44" s="256"/>
      <c r="V44" s="244"/>
      <c r="W44" s="244"/>
      <c r="X44" s="244"/>
      <c r="Y44" s="218"/>
      <c r="Z44" s="218"/>
    </row>
    <row r="45" spans="1:27" x14ac:dyDescent="0.2">
      <c r="A45" s="8">
        <v>39</v>
      </c>
      <c r="B45" s="42" t="s">
        <v>236</v>
      </c>
      <c r="C45" s="150">
        <f>'2. Privater Kapitalbedarf'!C41</f>
        <v>0</v>
      </c>
      <c r="D45" s="246">
        <f>C45</f>
        <v>0</v>
      </c>
      <c r="E45" s="246">
        <f>C45</f>
        <v>0</v>
      </c>
      <c r="F45" s="246">
        <f>C45</f>
        <v>0</v>
      </c>
      <c r="G45" s="246">
        <f>C45</f>
        <v>0</v>
      </c>
      <c r="H45" s="246">
        <f>C45</f>
        <v>0</v>
      </c>
      <c r="I45" s="246">
        <f>C45</f>
        <v>0</v>
      </c>
      <c r="J45" s="246">
        <f>C45</f>
        <v>0</v>
      </c>
      <c r="K45" s="246">
        <f>C45</f>
        <v>0</v>
      </c>
      <c r="L45" s="246">
        <f>C45</f>
        <v>0</v>
      </c>
      <c r="M45" s="246">
        <f>C45</f>
        <v>0</v>
      </c>
      <c r="N45" s="247">
        <f>C45</f>
        <v>0</v>
      </c>
      <c r="O45" s="247">
        <f t="shared" ref="O45:Z45" si="3">D45</f>
        <v>0</v>
      </c>
      <c r="P45" s="247">
        <f t="shared" si="3"/>
        <v>0</v>
      </c>
      <c r="Q45" s="247">
        <f t="shared" si="3"/>
        <v>0</v>
      </c>
      <c r="R45" s="247">
        <f t="shared" si="3"/>
        <v>0</v>
      </c>
      <c r="S45" s="247">
        <f t="shared" si="3"/>
        <v>0</v>
      </c>
      <c r="T45" s="247">
        <f t="shared" si="3"/>
        <v>0</v>
      </c>
      <c r="U45" s="247">
        <f t="shared" si="3"/>
        <v>0</v>
      </c>
      <c r="V45" s="247">
        <f t="shared" si="3"/>
        <v>0</v>
      </c>
      <c r="W45" s="247">
        <f t="shared" si="3"/>
        <v>0</v>
      </c>
      <c r="X45" s="247">
        <f t="shared" si="3"/>
        <v>0</v>
      </c>
      <c r="Y45" s="247">
        <f t="shared" si="3"/>
        <v>0</v>
      </c>
      <c r="Z45" s="247">
        <f t="shared" si="3"/>
        <v>0</v>
      </c>
    </row>
    <row r="46" spans="1:27" x14ac:dyDescent="0.2">
      <c r="A46" s="8">
        <v>40</v>
      </c>
      <c r="B46" s="40" t="s">
        <v>237</v>
      </c>
      <c r="C46" s="228"/>
      <c r="D46" s="228"/>
      <c r="E46" s="228"/>
      <c r="F46" s="228"/>
      <c r="G46" s="228"/>
      <c r="H46" s="228"/>
      <c r="I46" s="228"/>
      <c r="J46" s="228"/>
      <c r="K46" s="228"/>
      <c r="L46" s="228"/>
      <c r="M46" s="228"/>
      <c r="N46" s="258"/>
      <c r="O46" s="229"/>
      <c r="P46" s="229"/>
      <c r="Q46" s="229"/>
      <c r="R46" s="229"/>
      <c r="S46" s="229"/>
      <c r="T46" s="230"/>
      <c r="U46" s="256"/>
      <c r="V46" s="229"/>
      <c r="W46" s="229"/>
      <c r="X46" s="244"/>
      <c r="Y46" s="218"/>
      <c r="Z46" s="218"/>
    </row>
    <row r="47" spans="1:27" ht="15" x14ac:dyDescent="0.3">
      <c r="A47" s="8">
        <v>41</v>
      </c>
      <c r="B47" s="16" t="s">
        <v>238</v>
      </c>
      <c r="C47" s="248">
        <f>SUM(C17:C46)</f>
        <v>0</v>
      </c>
      <c r="D47" s="248">
        <f t="shared" ref="D47:Z47" si="4">SUM(D17:D46)</f>
        <v>0</v>
      </c>
      <c r="E47" s="248">
        <f t="shared" si="4"/>
        <v>0</v>
      </c>
      <c r="F47" s="248">
        <f t="shared" si="4"/>
        <v>0</v>
      </c>
      <c r="G47" s="248">
        <f t="shared" si="4"/>
        <v>0</v>
      </c>
      <c r="H47" s="248">
        <f t="shared" si="4"/>
        <v>0</v>
      </c>
      <c r="I47" s="248">
        <f t="shared" si="4"/>
        <v>0</v>
      </c>
      <c r="J47" s="248">
        <f t="shared" si="4"/>
        <v>0</v>
      </c>
      <c r="K47" s="248">
        <f t="shared" si="4"/>
        <v>0</v>
      </c>
      <c r="L47" s="248">
        <f t="shared" si="4"/>
        <v>0</v>
      </c>
      <c r="M47" s="248">
        <f t="shared" si="4"/>
        <v>0</v>
      </c>
      <c r="N47" s="248">
        <f t="shared" si="4"/>
        <v>0</v>
      </c>
      <c r="O47" s="248">
        <f t="shared" si="4"/>
        <v>0</v>
      </c>
      <c r="P47" s="248">
        <f t="shared" si="4"/>
        <v>0</v>
      </c>
      <c r="Q47" s="248">
        <f t="shared" si="4"/>
        <v>0</v>
      </c>
      <c r="R47" s="248">
        <f t="shared" si="4"/>
        <v>0</v>
      </c>
      <c r="S47" s="248">
        <f t="shared" si="4"/>
        <v>0</v>
      </c>
      <c r="T47" s="248">
        <f t="shared" si="4"/>
        <v>0</v>
      </c>
      <c r="U47" s="248">
        <f t="shared" si="4"/>
        <v>0</v>
      </c>
      <c r="V47" s="248">
        <f t="shared" si="4"/>
        <v>0</v>
      </c>
      <c r="W47" s="248">
        <f t="shared" si="4"/>
        <v>0</v>
      </c>
      <c r="X47" s="248">
        <f t="shared" si="4"/>
        <v>0</v>
      </c>
      <c r="Y47" s="248">
        <f t="shared" si="4"/>
        <v>0</v>
      </c>
      <c r="Z47" s="248">
        <f t="shared" si="4"/>
        <v>0</v>
      </c>
    </row>
    <row r="48" spans="1:27" ht="14.25" x14ac:dyDescent="0.2">
      <c r="W48" s="259"/>
      <c r="X48" s="259"/>
    </row>
    <row r="49" spans="1:26" ht="15" x14ac:dyDescent="0.3">
      <c r="A49" s="8">
        <v>42</v>
      </c>
      <c r="B49" s="46" t="s">
        <v>239</v>
      </c>
      <c r="C49" s="142">
        <f>C13-C47</f>
        <v>0</v>
      </c>
      <c r="D49" s="142">
        <f t="shared" ref="D49:Z49" si="5">D13-D47</f>
        <v>0</v>
      </c>
      <c r="E49" s="142">
        <f t="shared" si="5"/>
        <v>0</v>
      </c>
      <c r="F49" s="142">
        <f t="shared" si="5"/>
        <v>0</v>
      </c>
      <c r="G49" s="142">
        <f t="shared" si="5"/>
        <v>0</v>
      </c>
      <c r="H49" s="142">
        <f t="shared" si="5"/>
        <v>0</v>
      </c>
      <c r="I49" s="142">
        <f t="shared" si="5"/>
        <v>0</v>
      </c>
      <c r="J49" s="142">
        <f t="shared" si="5"/>
        <v>0</v>
      </c>
      <c r="K49" s="142">
        <f t="shared" si="5"/>
        <v>0</v>
      </c>
      <c r="L49" s="142">
        <f t="shared" si="5"/>
        <v>0</v>
      </c>
      <c r="M49" s="142">
        <f t="shared" si="5"/>
        <v>0</v>
      </c>
      <c r="N49" s="142">
        <f t="shared" si="5"/>
        <v>0</v>
      </c>
      <c r="O49" s="142">
        <f t="shared" si="5"/>
        <v>0</v>
      </c>
      <c r="P49" s="142">
        <f t="shared" si="5"/>
        <v>0</v>
      </c>
      <c r="Q49" s="142">
        <f t="shared" si="5"/>
        <v>0</v>
      </c>
      <c r="R49" s="142">
        <f t="shared" si="5"/>
        <v>0</v>
      </c>
      <c r="S49" s="142">
        <f t="shared" si="5"/>
        <v>0</v>
      </c>
      <c r="T49" s="142">
        <f t="shared" si="5"/>
        <v>0</v>
      </c>
      <c r="U49" s="142">
        <f t="shared" si="5"/>
        <v>0</v>
      </c>
      <c r="V49" s="142">
        <f t="shared" si="5"/>
        <v>0</v>
      </c>
      <c r="W49" s="142">
        <f t="shared" si="5"/>
        <v>0</v>
      </c>
      <c r="X49" s="142">
        <f t="shared" si="5"/>
        <v>0</v>
      </c>
      <c r="Y49" s="142">
        <f t="shared" si="5"/>
        <v>0</v>
      </c>
      <c r="Z49" s="142">
        <f t="shared" si="5"/>
        <v>0</v>
      </c>
    </row>
    <row r="50" spans="1:26" ht="15" x14ac:dyDescent="0.3">
      <c r="A50" s="8">
        <v>43</v>
      </c>
      <c r="B50" s="71" t="s">
        <v>240</v>
      </c>
      <c r="C50" s="249">
        <f>C49+C2</f>
        <v>0</v>
      </c>
      <c r="D50" s="249">
        <f t="shared" ref="D50:Z50" si="6">D49+D2</f>
        <v>0</v>
      </c>
      <c r="E50" s="249">
        <f t="shared" si="6"/>
        <v>0</v>
      </c>
      <c r="F50" s="249">
        <f t="shared" si="6"/>
        <v>0</v>
      </c>
      <c r="G50" s="249">
        <f t="shared" si="6"/>
        <v>0</v>
      </c>
      <c r="H50" s="249">
        <f t="shared" si="6"/>
        <v>0</v>
      </c>
      <c r="I50" s="249">
        <f t="shared" si="6"/>
        <v>0</v>
      </c>
      <c r="J50" s="249">
        <f t="shared" si="6"/>
        <v>0</v>
      </c>
      <c r="K50" s="249">
        <f t="shared" si="6"/>
        <v>0</v>
      </c>
      <c r="L50" s="249">
        <f t="shared" si="6"/>
        <v>0</v>
      </c>
      <c r="M50" s="249">
        <f t="shared" si="6"/>
        <v>0</v>
      </c>
      <c r="N50" s="249">
        <f t="shared" si="6"/>
        <v>0</v>
      </c>
      <c r="O50" s="249">
        <f t="shared" si="6"/>
        <v>0</v>
      </c>
      <c r="P50" s="249">
        <f t="shared" si="6"/>
        <v>0</v>
      </c>
      <c r="Q50" s="249">
        <f t="shared" si="6"/>
        <v>0</v>
      </c>
      <c r="R50" s="249">
        <f t="shared" si="6"/>
        <v>0</v>
      </c>
      <c r="S50" s="249">
        <f t="shared" si="6"/>
        <v>0</v>
      </c>
      <c r="T50" s="249">
        <f t="shared" si="6"/>
        <v>0</v>
      </c>
      <c r="U50" s="249">
        <f t="shared" si="6"/>
        <v>0</v>
      </c>
      <c r="V50" s="249">
        <f t="shared" si="6"/>
        <v>0</v>
      </c>
      <c r="W50" s="249">
        <f t="shared" si="6"/>
        <v>0</v>
      </c>
      <c r="X50" s="249">
        <f t="shared" si="6"/>
        <v>0</v>
      </c>
      <c r="Y50" s="249">
        <f t="shared" si="6"/>
        <v>0</v>
      </c>
      <c r="Z50" s="249">
        <f t="shared" si="6"/>
        <v>0</v>
      </c>
    </row>
    <row r="51" spans="1:26" x14ac:dyDescent="0.2">
      <c r="A51" s="8">
        <v>44</v>
      </c>
      <c r="B51" s="42" t="s">
        <v>241</v>
      </c>
      <c r="C51" s="250">
        <v>0</v>
      </c>
      <c r="D51" s="246">
        <f>C51</f>
        <v>0</v>
      </c>
      <c r="E51" s="246">
        <f t="shared" ref="E51:Z51" si="7">D51</f>
        <v>0</v>
      </c>
      <c r="F51" s="246">
        <f t="shared" si="7"/>
        <v>0</v>
      </c>
      <c r="G51" s="246">
        <f t="shared" si="7"/>
        <v>0</v>
      </c>
      <c r="H51" s="246">
        <f t="shared" si="7"/>
        <v>0</v>
      </c>
      <c r="I51" s="246">
        <f t="shared" si="7"/>
        <v>0</v>
      </c>
      <c r="J51" s="246">
        <f t="shared" si="7"/>
        <v>0</v>
      </c>
      <c r="K51" s="246">
        <f t="shared" si="7"/>
        <v>0</v>
      </c>
      <c r="L51" s="246">
        <f t="shared" si="7"/>
        <v>0</v>
      </c>
      <c r="M51" s="246">
        <f t="shared" si="7"/>
        <v>0</v>
      </c>
      <c r="N51" s="246">
        <f t="shared" si="7"/>
        <v>0</v>
      </c>
      <c r="O51" s="246">
        <f t="shared" si="7"/>
        <v>0</v>
      </c>
      <c r="P51" s="246">
        <f t="shared" si="7"/>
        <v>0</v>
      </c>
      <c r="Q51" s="246">
        <f t="shared" si="7"/>
        <v>0</v>
      </c>
      <c r="R51" s="246">
        <f t="shared" si="7"/>
        <v>0</v>
      </c>
      <c r="S51" s="246">
        <f t="shared" si="7"/>
        <v>0</v>
      </c>
      <c r="T51" s="246">
        <f t="shared" si="7"/>
        <v>0</v>
      </c>
      <c r="U51" s="246">
        <f t="shared" si="7"/>
        <v>0</v>
      </c>
      <c r="V51" s="246">
        <f t="shared" si="7"/>
        <v>0</v>
      </c>
      <c r="W51" s="246">
        <f t="shared" si="7"/>
        <v>0</v>
      </c>
      <c r="X51" s="246">
        <f t="shared" si="7"/>
        <v>0</v>
      </c>
      <c r="Y51" s="246">
        <f t="shared" si="7"/>
        <v>0</v>
      </c>
      <c r="Z51" s="246">
        <f t="shared" si="7"/>
        <v>0</v>
      </c>
    </row>
    <row r="52" spans="1:26" ht="15" x14ac:dyDescent="0.3">
      <c r="A52" s="8">
        <v>45</v>
      </c>
      <c r="B52" s="46" t="s">
        <v>242</v>
      </c>
      <c r="C52" s="142">
        <f>C50+C51</f>
        <v>0</v>
      </c>
      <c r="D52" s="142">
        <f>D50+D51</f>
        <v>0</v>
      </c>
      <c r="E52" s="142">
        <f t="shared" ref="E52:M52" si="8">E50+E51</f>
        <v>0</v>
      </c>
      <c r="F52" s="142">
        <f t="shared" si="8"/>
        <v>0</v>
      </c>
      <c r="G52" s="142">
        <f t="shared" si="8"/>
        <v>0</v>
      </c>
      <c r="H52" s="142">
        <f t="shared" si="8"/>
        <v>0</v>
      </c>
      <c r="I52" s="142">
        <f t="shared" si="8"/>
        <v>0</v>
      </c>
      <c r="J52" s="142">
        <f t="shared" si="8"/>
        <v>0</v>
      </c>
      <c r="K52" s="142">
        <f t="shared" si="8"/>
        <v>0</v>
      </c>
      <c r="L52" s="142">
        <f t="shared" si="8"/>
        <v>0</v>
      </c>
      <c r="M52" s="142">
        <f t="shared" si="8"/>
        <v>0</v>
      </c>
      <c r="N52" s="142">
        <f t="shared" ref="N52:Z52" si="9">N50+N51</f>
        <v>0</v>
      </c>
      <c r="O52" s="142">
        <f t="shared" si="9"/>
        <v>0</v>
      </c>
      <c r="P52" s="142">
        <f t="shared" si="9"/>
        <v>0</v>
      </c>
      <c r="Q52" s="142">
        <f t="shared" si="9"/>
        <v>0</v>
      </c>
      <c r="R52" s="142">
        <f t="shared" si="9"/>
        <v>0</v>
      </c>
      <c r="S52" s="142">
        <f t="shared" si="9"/>
        <v>0</v>
      </c>
      <c r="T52" s="142">
        <f t="shared" si="9"/>
        <v>0</v>
      </c>
      <c r="U52" s="142">
        <f t="shared" si="9"/>
        <v>0</v>
      </c>
      <c r="V52" s="142">
        <f t="shared" si="9"/>
        <v>0</v>
      </c>
      <c r="W52" s="142">
        <f t="shared" si="9"/>
        <v>0</v>
      </c>
      <c r="X52" s="142">
        <f t="shared" si="9"/>
        <v>0</v>
      </c>
      <c r="Y52" s="142">
        <f t="shared" si="9"/>
        <v>0</v>
      </c>
      <c r="Z52" s="142">
        <f t="shared" si="9"/>
        <v>0</v>
      </c>
    </row>
    <row r="53" spans="1:26" ht="6" customHeight="1" x14ac:dyDescent="0.2">
      <c r="B53" s="421"/>
      <c r="C53" s="421"/>
    </row>
    <row r="54" spans="1:26" ht="26.1" customHeight="1" x14ac:dyDescent="0.2">
      <c r="B54" s="431"/>
      <c r="C54" s="431"/>
      <c r="D54" s="431"/>
      <c r="E54" s="431"/>
      <c r="F54" s="431"/>
      <c r="G54" s="431"/>
      <c r="H54" s="431"/>
      <c r="I54" s="431"/>
      <c r="J54" s="431"/>
      <c r="K54" s="431"/>
      <c r="L54" s="431"/>
    </row>
    <row r="56" spans="1:26" x14ac:dyDescent="0.2">
      <c r="B56" s="4" t="s">
        <v>67</v>
      </c>
      <c r="C56" s="110"/>
      <c r="D56" s="4"/>
      <c r="E56" s="110"/>
      <c r="F56" s="4"/>
      <c r="G56" s="110"/>
      <c r="H56" s="4"/>
      <c r="I56" s="110"/>
    </row>
    <row r="57" spans="1:26" x14ac:dyDescent="0.2">
      <c r="B57" s="4" t="s">
        <v>68</v>
      </c>
      <c r="C57" s="110"/>
      <c r="D57" s="4"/>
      <c r="E57" s="110"/>
      <c r="F57" s="4"/>
      <c r="G57" s="110"/>
      <c r="H57" s="4"/>
      <c r="I57" s="110"/>
      <c r="U57" s="110" t="s">
        <v>69</v>
      </c>
    </row>
  </sheetData>
  <sheetProtection selectLockedCells="1"/>
  <mergeCells count="4">
    <mergeCell ref="B53:C53"/>
    <mergeCell ref="B54:L54"/>
    <mergeCell ref="C1:N1"/>
    <mergeCell ref="O1:Z1"/>
  </mergeCells>
  <phoneticPr fontId="2" type="noConversion"/>
  <pageMargins left="0.70866141732283472" right="0.70866141732283472" top="0.74803149606299213" bottom="0.74803149606299213" header="0.31496062992125984" footer="0.31496062992125984"/>
  <pageSetup paperSize="9" scale="65" orientation="landscape" r:id="rId1"/>
  <headerFooter alignWithMargins="0">
    <oddHeader>&amp;R&amp;"Arial Black,Standard"&amp;14 6. LIQUIDITÄTSVORSCHAU FÜR 24 MONATE</oddHeader>
    <oddFooter>&amp;L&amp;8(c) IHK Halle-Dessau</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9"/>
  <sheetViews>
    <sheetView zoomScale="85" zoomScaleNormal="85" workbookViewId="0">
      <selection activeCell="O7" sqref="O7"/>
    </sheetView>
  </sheetViews>
  <sheetFormatPr baseColWidth="10" defaultColWidth="11.25" defaultRowHeight="12.75" x14ac:dyDescent="0.2"/>
  <cols>
    <col min="1" max="1" width="2.125" style="8" bestFit="1" customWidth="1"/>
    <col min="2" max="2" width="35.75" style="4" bestFit="1" customWidth="1"/>
    <col min="3" max="5" width="7.375" style="99" bestFit="1" customWidth="1"/>
    <col min="6" max="6" width="8.875" style="110" bestFit="1" customWidth="1"/>
    <col min="7" max="7" width="8.125" style="110" bestFit="1" customWidth="1"/>
    <col min="8" max="8" width="8.875" style="110" bestFit="1" customWidth="1"/>
    <col min="9" max="11" width="7.875" style="99" bestFit="1" customWidth="1"/>
    <col min="12" max="13" width="24.625" style="4" customWidth="1"/>
    <col min="14" max="16384" width="11.25" style="4"/>
  </cols>
  <sheetData>
    <row r="1" spans="1:13" ht="15" x14ac:dyDescent="0.3">
      <c r="C1" s="433" t="s">
        <v>243</v>
      </c>
      <c r="D1" s="433"/>
      <c r="E1" s="433"/>
      <c r="F1" s="425" t="s">
        <v>244</v>
      </c>
      <c r="G1" s="425"/>
      <c r="H1" s="425"/>
      <c r="I1" s="433" t="s">
        <v>245</v>
      </c>
      <c r="J1" s="433"/>
      <c r="K1" s="433"/>
    </row>
    <row r="2" spans="1:13" ht="15" x14ac:dyDescent="0.3">
      <c r="B2" s="16" t="s">
        <v>109</v>
      </c>
      <c r="C2" s="309" t="s">
        <v>246</v>
      </c>
      <c r="D2" s="309" t="s">
        <v>247</v>
      </c>
      <c r="E2" s="310">
        <v>2022</v>
      </c>
      <c r="F2" s="311" t="s">
        <v>246</v>
      </c>
      <c r="G2" s="311" t="s">
        <v>247</v>
      </c>
      <c r="H2" s="12">
        <v>2022</v>
      </c>
      <c r="I2" s="309" t="s">
        <v>246</v>
      </c>
      <c r="J2" s="309" t="s">
        <v>247</v>
      </c>
      <c r="K2" s="310">
        <v>2022</v>
      </c>
      <c r="L2" s="202" t="s">
        <v>248</v>
      </c>
      <c r="M2" s="202" t="s">
        <v>249</v>
      </c>
    </row>
    <row r="3" spans="1:13" x14ac:dyDescent="0.2">
      <c r="A3" s="8">
        <v>1</v>
      </c>
      <c r="B3" s="49" t="s">
        <v>131</v>
      </c>
      <c r="C3" s="312">
        <f>'3. Rentabilitätsvorschau Monate'!C3</f>
        <v>0</v>
      </c>
      <c r="D3" s="313">
        <f>'3. Rentabilitätsvorschau Monate'!C3+'3. Rentabilitätsvorschau Monate'!D3+'3. Rentabilitätsvorschau Monate'!E3</f>
        <v>0</v>
      </c>
      <c r="E3" s="313">
        <f>'3. Rentabilitätsvorschau Monate'!O3</f>
        <v>0</v>
      </c>
      <c r="F3" s="314"/>
      <c r="G3" s="315"/>
      <c r="H3" s="315"/>
      <c r="I3" s="313">
        <f t="shared" ref="I3:K6" si="0">F3-C3</f>
        <v>0</v>
      </c>
      <c r="J3" s="313">
        <f t="shared" si="0"/>
        <v>0</v>
      </c>
      <c r="K3" s="313">
        <f t="shared" si="0"/>
        <v>0</v>
      </c>
      <c r="L3" s="316"/>
      <c r="M3" s="317"/>
    </row>
    <row r="4" spans="1:13" x14ac:dyDescent="0.2">
      <c r="A4" s="8">
        <v>2</v>
      </c>
      <c r="B4" s="40" t="s">
        <v>132</v>
      </c>
      <c r="C4" s="318">
        <f>'3. Rentabilitätsvorschau Monate'!C4</f>
        <v>0</v>
      </c>
      <c r="D4" s="313">
        <f>'3. Rentabilitätsvorschau Monate'!C4+'3. Rentabilitätsvorschau Monate'!D4+'3. Rentabilitätsvorschau Monate'!E4</f>
        <v>0</v>
      </c>
      <c r="E4" s="319">
        <f>'3. Rentabilitätsvorschau Monate'!O4</f>
        <v>0</v>
      </c>
      <c r="F4" s="320"/>
      <c r="G4" s="320"/>
      <c r="H4" s="320"/>
      <c r="I4" s="319">
        <f t="shared" si="0"/>
        <v>0</v>
      </c>
      <c r="J4" s="319">
        <f t="shared" si="0"/>
        <v>0</v>
      </c>
      <c r="K4" s="319">
        <f t="shared" si="0"/>
        <v>0</v>
      </c>
      <c r="L4" s="321"/>
      <c r="M4" s="322"/>
    </row>
    <row r="5" spans="1:13" x14ac:dyDescent="0.2">
      <c r="A5" s="8">
        <v>3</v>
      </c>
      <c r="B5" s="40" t="s">
        <v>133</v>
      </c>
      <c r="C5" s="318">
        <f>'3. Rentabilitätsvorschau Monate'!C5</f>
        <v>0</v>
      </c>
      <c r="D5" s="313">
        <f>'3. Rentabilitätsvorschau Monate'!C5+'3. Rentabilitätsvorschau Monate'!D5+'3. Rentabilitätsvorschau Monate'!E5</f>
        <v>0</v>
      </c>
      <c r="E5" s="319">
        <f>'3. Rentabilitätsvorschau Monate'!O5</f>
        <v>0</v>
      </c>
      <c r="F5" s="320"/>
      <c r="G5" s="320"/>
      <c r="H5" s="320"/>
      <c r="I5" s="319">
        <f t="shared" si="0"/>
        <v>0</v>
      </c>
      <c r="J5" s="319">
        <f t="shared" si="0"/>
        <v>0</v>
      </c>
      <c r="K5" s="319">
        <f t="shared" si="0"/>
        <v>0</v>
      </c>
      <c r="L5" s="321"/>
      <c r="M5" s="322"/>
    </row>
    <row r="6" spans="1:13" x14ac:dyDescent="0.2">
      <c r="A6" s="8">
        <v>4</v>
      </c>
      <c r="B6" s="42" t="s">
        <v>250</v>
      </c>
      <c r="C6" s="323">
        <f>'3. Rentabilitätsvorschau Monate'!C6</f>
        <v>0</v>
      </c>
      <c r="D6" s="360">
        <f>'3. Rentabilitätsvorschau Monate'!C6+'3. Rentabilitätsvorschau Monate'!D6+'3. Rentabilitätsvorschau Monate'!E6</f>
        <v>0</v>
      </c>
      <c r="E6" s="324">
        <f>'3. Rentabilitätsvorschau Monate'!O6</f>
        <v>0</v>
      </c>
      <c r="F6" s="325"/>
      <c r="G6" s="325"/>
      <c r="H6" s="325"/>
      <c r="I6" s="324">
        <f t="shared" si="0"/>
        <v>0</v>
      </c>
      <c r="J6" s="324">
        <f t="shared" si="0"/>
        <v>0</v>
      </c>
      <c r="K6" s="324">
        <f t="shared" si="0"/>
        <v>0</v>
      </c>
      <c r="L6" s="326"/>
      <c r="M6" s="327"/>
    </row>
    <row r="7" spans="1:13" ht="15" x14ac:dyDescent="0.3">
      <c r="A7" s="8">
        <v>5</v>
      </c>
      <c r="B7" s="46" t="s">
        <v>135</v>
      </c>
      <c r="C7" s="143">
        <f>'3. Rentabilitätsvorschau Monate'!C7</f>
        <v>0</v>
      </c>
      <c r="D7" s="143">
        <f>D3+D4+D5+D6</f>
        <v>0</v>
      </c>
      <c r="E7" s="143">
        <f>'3. Rentabilitätsvorschau Monate'!O7</f>
        <v>0</v>
      </c>
      <c r="F7" s="110">
        <f t="shared" ref="F7:K7" si="1">SUM(F3:F6)</f>
        <v>0</v>
      </c>
      <c r="G7" s="110">
        <f t="shared" si="1"/>
        <v>0</v>
      </c>
      <c r="H7" s="110">
        <f t="shared" si="1"/>
        <v>0</v>
      </c>
      <c r="I7" s="143">
        <f t="shared" si="1"/>
        <v>0</v>
      </c>
      <c r="J7" s="143">
        <f t="shared" si="1"/>
        <v>0</v>
      </c>
      <c r="K7" s="143">
        <f t="shared" si="1"/>
        <v>0</v>
      </c>
      <c r="L7" s="328"/>
      <c r="M7" s="328"/>
    </row>
    <row r="8" spans="1:13" x14ac:dyDescent="0.2">
      <c r="B8" s="3"/>
      <c r="C8" s="329"/>
    </row>
    <row r="9" spans="1:13" x14ac:dyDescent="0.2">
      <c r="A9" s="8">
        <v>6</v>
      </c>
      <c r="B9" s="49" t="s">
        <v>136</v>
      </c>
      <c r="C9" s="312">
        <f>'3. Rentabilitätsvorschau Monate'!C9</f>
        <v>0</v>
      </c>
      <c r="D9" s="313">
        <f>'3. Rentabilitätsvorschau Monate'!C9+'3. Rentabilitätsvorschau Monate'!D9+'3. Rentabilitätsvorschau Monate'!E9</f>
        <v>0</v>
      </c>
      <c r="E9" s="313">
        <f>'3. Rentabilitätsvorschau Monate'!O9</f>
        <v>0</v>
      </c>
      <c r="F9" s="330"/>
      <c r="G9" s="330"/>
      <c r="H9" s="330"/>
      <c r="I9" s="313">
        <f t="shared" ref="I9:K12" si="2">F9-C9</f>
        <v>0</v>
      </c>
      <c r="J9" s="313">
        <f t="shared" si="2"/>
        <v>0</v>
      </c>
      <c r="K9" s="313">
        <f t="shared" si="2"/>
        <v>0</v>
      </c>
      <c r="L9" s="331"/>
      <c r="M9" s="332"/>
    </row>
    <row r="10" spans="1:13" x14ac:dyDescent="0.2">
      <c r="A10" s="8">
        <v>7</v>
      </c>
      <c r="B10" s="40" t="s">
        <v>137</v>
      </c>
      <c r="C10" s="318">
        <f>'3. Rentabilitätsvorschau Monate'!C10</f>
        <v>0</v>
      </c>
      <c r="D10" s="313">
        <f>'3. Rentabilitätsvorschau Monate'!C10+'3. Rentabilitätsvorschau Monate'!D10+'3. Rentabilitätsvorschau Monate'!E10</f>
        <v>0</v>
      </c>
      <c r="E10" s="319">
        <f>'3. Rentabilitätsvorschau Monate'!O10</f>
        <v>0</v>
      </c>
      <c r="F10" s="320"/>
      <c r="G10" s="320"/>
      <c r="H10" s="320"/>
      <c r="I10" s="319">
        <f t="shared" si="2"/>
        <v>0</v>
      </c>
      <c r="J10" s="319">
        <f t="shared" si="2"/>
        <v>0</v>
      </c>
      <c r="K10" s="319">
        <f t="shared" si="2"/>
        <v>0</v>
      </c>
      <c r="L10" s="321"/>
      <c r="M10" s="322"/>
    </row>
    <row r="11" spans="1:13" x14ac:dyDescent="0.2">
      <c r="A11" s="8">
        <v>9</v>
      </c>
      <c r="B11" s="40" t="s">
        <v>138</v>
      </c>
      <c r="C11" s="318">
        <f>'3. Rentabilitätsvorschau Monate'!C12</f>
        <v>0</v>
      </c>
      <c r="D11" s="313">
        <f>'3. Rentabilitätsvorschau Monate'!C11+'3. Rentabilitätsvorschau Monate'!D11+'3. Rentabilitätsvorschau Monate'!E11</f>
        <v>0</v>
      </c>
      <c r="E11" s="319">
        <f>'3. Rentabilitätsvorschau Monate'!O11</f>
        <v>0</v>
      </c>
      <c r="F11" s="320"/>
      <c r="G11" s="320"/>
      <c r="H11" s="320"/>
      <c r="I11" s="319">
        <f t="shared" si="2"/>
        <v>0</v>
      </c>
      <c r="J11" s="319">
        <f t="shared" si="2"/>
        <v>0</v>
      </c>
      <c r="K11" s="319">
        <f t="shared" si="2"/>
        <v>0</v>
      </c>
      <c r="L11" s="321"/>
      <c r="M11" s="322"/>
    </row>
    <row r="12" spans="1:13" ht="24" x14ac:dyDescent="0.2">
      <c r="A12" s="8">
        <v>10</v>
      </c>
      <c r="B12" s="55" t="s">
        <v>139</v>
      </c>
      <c r="C12" s="323">
        <v>0</v>
      </c>
      <c r="D12" s="360">
        <f>'3. Rentabilitätsvorschau Monate'!C12+'3. Rentabilitätsvorschau Monate'!D12+'3. Rentabilitätsvorschau Monate'!E12</f>
        <v>0</v>
      </c>
      <c r="E12" s="324">
        <f>'3. Rentabilitätsvorschau Monate'!O12</f>
        <v>0</v>
      </c>
      <c r="F12" s="325"/>
      <c r="G12" s="325"/>
      <c r="H12" s="325"/>
      <c r="I12" s="324">
        <f t="shared" si="2"/>
        <v>0</v>
      </c>
      <c r="J12" s="324">
        <f t="shared" si="2"/>
        <v>0</v>
      </c>
      <c r="K12" s="324">
        <f t="shared" si="2"/>
        <v>0</v>
      </c>
      <c r="L12" s="326"/>
      <c r="M12" s="327"/>
    </row>
    <row r="13" spans="1:13" ht="15" x14ac:dyDescent="0.3">
      <c r="A13" s="8">
        <v>11</v>
      </c>
      <c r="B13" s="16" t="s">
        <v>140</v>
      </c>
      <c r="C13" s="143">
        <f>'3. Rentabilitätsvorschau Monate'!C13</f>
        <v>0</v>
      </c>
      <c r="D13" s="143">
        <f>D7-D9-D10-D11-D12</f>
        <v>0</v>
      </c>
      <c r="E13" s="143">
        <f>'3. Rentabilitätsvorschau Monate'!O13</f>
        <v>0</v>
      </c>
      <c r="F13" s="179">
        <f t="shared" ref="F13:K13" si="3">F7-F9-F10-F11-F12</f>
        <v>0</v>
      </c>
      <c r="G13" s="179">
        <f t="shared" si="3"/>
        <v>0</v>
      </c>
      <c r="H13" s="179">
        <f t="shared" si="3"/>
        <v>0</v>
      </c>
      <c r="I13" s="143">
        <f t="shared" si="3"/>
        <v>0</v>
      </c>
      <c r="J13" s="143">
        <f t="shared" si="3"/>
        <v>0</v>
      </c>
      <c r="K13" s="143">
        <f t="shared" si="3"/>
        <v>0</v>
      </c>
      <c r="L13" s="333"/>
      <c r="M13" s="333"/>
    </row>
    <row r="14" spans="1:13" ht="6" customHeight="1" x14ac:dyDescent="0.2">
      <c r="B14" s="5"/>
      <c r="C14" s="334"/>
      <c r="D14" s="334"/>
      <c r="E14" s="334"/>
    </row>
    <row r="15" spans="1:13" ht="15" x14ac:dyDescent="0.3">
      <c r="B15" s="415" t="s">
        <v>141</v>
      </c>
      <c r="C15" s="415"/>
      <c r="D15" s="415"/>
      <c r="E15" s="415"/>
    </row>
    <row r="16" spans="1:13" x14ac:dyDescent="0.2">
      <c r="A16" s="8">
        <v>12</v>
      </c>
      <c r="B16" s="56" t="s">
        <v>142</v>
      </c>
      <c r="C16" s="312">
        <f>'3. Rentabilitätsvorschau Monate'!C16</f>
        <v>0</v>
      </c>
      <c r="D16" s="313">
        <f>'3. Rentabilitätsvorschau Monate'!C16+'3. Rentabilitätsvorschau Monate'!D16+'3. Rentabilitätsvorschau Monate'!E16</f>
        <v>0</v>
      </c>
      <c r="E16" s="313">
        <f>'3. Rentabilitätsvorschau Monate'!O16</f>
        <v>0</v>
      </c>
      <c r="F16" s="108"/>
      <c r="G16" s="335"/>
      <c r="H16" s="335"/>
      <c r="I16" s="313">
        <f t="shared" ref="I16:K31" si="4">F16-C16</f>
        <v>0</v>
      </c>
      <c r="J16" s="313">
        <f t="shared" si="4"/>
        <v>0</v>
      </c>
      <c r="K16" s="313">
        <f t="shared" si="4"/>
        <v>0</v>
      </c>
      <c r="L16" s="336"/>
      <c r="M16" s="337"/>
    </row>
    <row r="17" spans="1:13" x14ac:dyDescent="0.2">
      <c r="A17" s="8">
        <v>13</v>
      </c>
      <c r="B17" s="40" t="s">
        <v>143</v>
      </c>
      <c r="C17" s="318">
        <f>'3. Rentabilitätsvorschau Monate'!C17</f>
        <v>0</v>
      </c>
      <c r="D17" s="238">
        <f>C17</f>
        <v>0</v>
      </c>
      <c r="E17" s="338">
        <f>'3. Rentabilitätsvorschau Monate'!O17</f>
        <v>0</v>
      </c>
      <c r="F17" s="218"/>
      <c r="G17" s="339"/>
      <c r="H17" s="340"/>
      <c r="I17" s="319">
        <f t="shared" si="4"/>
        <v>0</v>
      </c>
      <c r="J17" s="341">
        <f t="shared" si="4"/>
        <v>0</v>
      </c>
      <c r="K17" s="338">
        <f t="shared" si="4"/>
        <v>0</v>
      </c>
      <c r="L17" s="339"/>
      <c r="M17" s="342"/>
    </row>
    <row r="18" spans="1:13" x14ac:dyDescent="0.2">
      <c r="A18" s="8">
        <v>14</v>
      </c>
      <c r="B18" s="49" t="s">
        <v>27</v>
      </c>
      <c r="C18" s="318">
        <f>'3. Rentabilitätsvorschau Monate'!C18</f>
        <v>0</v>
      </c>
      <c r="D18" s="319">
        <f>'3. Rentabilitätsvorschau Monate'!C18+'3. Rentabilitätsvorschau Monate'!D18+'3. Rentabilitätsvorschau Monate'!E18</f>
        <v>0</v>
      </c>
      <c r="E18" s="319">
        <f>'3. Rentabilitätsvorschau Monate'!O18</f>
        <v>0</v>
      </c>
      <c r="F18" s="343"/>
      <c r="G18" s="343"/>
      <c r="H18" s="343"/>
      <c r="I18" s="319">
        <f t="shared" si="4"/>
        <v>0</v>
      </c>
      <c r="J18" s="319">
        <f t="shared" si="4"/>
        <v>0</v>
      </c>
      <c r="K18" s="319">
        <f t="shared" si="4"/>
        <v>0</v>
      </c>
      <c r="L18" s="344"/>
      <c r="M18" s="345"/>
    </row>
    <row r="19" spans="1:13" x14ac:dyDescent="0.2">
      <c r="A19" s="8">
        <v>15</v>
      </c>
      <c r="B19" s="40" t="s">
        <v>28</v>
      </c>
      <c r="C19" s="318">
        <f>'3. Rentabilitätsvorschau Monate'!C19</f>
        <v>0</v>
      </c>
      <c r="D19" s="319">
        <f>'3. Rentabilitätsvorschau Monate'!C19+'3. Rentabilitätsvorschau Monate'!D19+'3. Rentabilitätsvorschau Monate'!E19</f>
        <v>0</v>
      </c>
      <c r="E19" s="319">
        <f>'3. Rentabilitätsvorschau Monate'!O19</f>
        <v>0</v>
      </c>
      <c r="F19" s="343"/>
      <c r="G19" s="343"/>
      <c r="H19" s="343"/>
      <c r="I19" s="319">
        <f t="shared" si="4"/>
        <v>0</v>
      </c>
      <c r="J19" s="319">
        <f t="shared" si="4"/>
        <v>0</v>
      </c>
      <c r="K19" s="319">
        <f t="shared" si="4"/>
        <v>0</v>
      </c>
      <c r="L19" s="344"/>
      <c r="M19" s="345"/>
    </row>
    <row r="20" spans="1:13" x14ac:dyDescent="0.2">
      <c r="A20" s="8">
        <v>16</v>
      </c>
      <c r="B20" s="40" t="s">
        <v>144</v>
      </c>
      <c r="C20" s="318">
        <f>'3. Rentabilitätsvorschau Monate'!C20</f>
        <v>0</v>
      </c>
      <c r="D20" s="319">
        <f>'3. Rentabilitätsvorschau Monate'!C20+'3. Rentabilitätsvorschau Monate'!D20+'3. Rentabilitätsvorschau Monate'!E20</f>
        <v>0</v>
      </c>
      <c r="E20" s="319">
        <f>'3. Rentabilitätsvorschau Monate'!O20</f>
        <v>0</v>
      </c>
      <c r="F20" s="343"/>
      <c r="G20" s="343"/>
      <c r="H20" s="343"/>
      <c r="I20" s="319">
        <f t="shared" si="4"/>
        <v>0</v>
      </c>
      <c r="J20" s="319">
        <f t="shared" si="4"/>
        <v>0</v>
      </c>
      <c r="K20" s="319">
        <f t="shared" si="4"/>
        <v>0</v>
      </c>
      <c r="L20" s="344"/>
      <c r="M20" s="345"/>
    </row>
    <row r="21" spans="1:13" ht="35.25" x14ac:dyDescent="0.2">
      <c r="A21" s="8">
        <v>17</v>
      </c>
      <c r="B21" s="51" t="s">
        <v>193</v>
      </c>
      <c r="C21" s="318">
        <f>'3. Rentabilitätsvorschau Monate'!C21</f>
        <v>0</v>
      </c>
      <c r="D21" s="319">
        <f>'3. Rentabilitätsvorschau Monate'!C21+'3. Rentabilitätsvorschau Monate'!D21+'3. Rentabilitätsvorschau Monate'!E21</f>
        <v>0</v>
      </c>
      <c r="E21" s="319">
        <f>'3. Rentabilitätsvorschau Monate'!O21</f>
        <v>0</v>
      </c>
      <c r="F21" s="343"/>
      <c r="G21" s="343"/>
      <c r="H21" s="343"/>
      <c r="I21" s="319">
        <f t="shared" si="4"/>
        <v>0</v>
      </c>
      <c r="J21" s="319">
        <f t="shared" si="4"/>
        <v>0</v>
      </c>
      <c r="K21" s="319">
        <f t="shared" si="4"/>
        <v>0</v>
      </c>
      <c r="L21" s="344"/>
      <c r="M21" s="345"/>
    </row>
    <row r="22" spans="1:13" x14ac:dyDescent="0.2">
      <c r="A22" s="8">
        <v>18</v>
      </c>
      <c r="B22" s="40" t="s">
        <v>31</v>
      </c>
      <c r="C22" s="318">
        <f>'3. Rentabilitätsvorschau Monate'!C22</f>
        <v>0</v>
      </c>
      <c r="D22" s="319">
        <f>'3. Rentabilitätsvorschau Monate'!C22+'3. Rentabilitätsvorschau Monate'!D22+'3. Rentabilitätsvorschau Monate'!E22</f>
        <v>0</v>
      </c>
      <c r="E22" s="319">
        <f>'3. Rentabilitätsvorschau Monate'!O22</f>
        <v>0</v>
      </c>
      <c r="F22" s="343"/>
      <c r="G22" s="343"/>
      <c r="H22" s="343"/>
      <c r="I22" s="319">
        <f t="shared" si="4"/>
        <v>0</v>
      </c>
      <c r="J22" s="319">
        <f t="shared" si="4"/>
        <v>0</v>
      </c>
      <c r="K22" s="319">
        <f t="shared" si="4"/>
        <v>0</v>
      </c>
      <c r="L22" s="344"/>
      <c r="M22" s="345"/>
    </row>
    <row r="23" spans="1:13" x14ac:dyDescent="0.2">
      <c r="A23" s="8">
        <v>19</v>
      </c>
      <c r="B23" s="40" t="s">
        <v>146</v>
      </c>
      <c r="C23" s="318">
        <f>'3. Rentabilitätsvorschau Monate'!C23</f>
        <v>0</v>
      </c>
      <c r="D23" s="319">
        <f>'3. Rentabilitätsvorschau Monate'!C23+'3. Rentabilitätsvorschau Monate'!D23+'3. Rentabilitätsvorschau Monate'!E23</f>
        <v>0</v>
      </c>
      <c r="E23" s="319">
        <f>'3. Rentabilitätsvorschau Monate'!O23</f>
        <v>0</v>
      </c>
      <c r="F23" s="343"/>
      <c r="G23" s="343"/>
      <c r="H23" s="343"/>
      <c r="I23" s="319">
        <f t="shared" si="4"/>
        <v>0</v>
      </c>
      <c r="J23" s="319">
        <f t="shared" si="4"/>
        <v>0</v>
      </c>
      <c r="K23" s="319">
        <f t="shared" si="4"/>
        <v>0</v>
      </c>
      <c r="L23" s="344"/>
      <c r="M23" s="345"/>
    </row>
    <row r="24" spans="1:13" x14ac:dyDescent="0.2">
      <c r="A24" s="8">
        <v>20</v>
      </c>
      <c r="B24" s="51" t="s">
        <v>147</v>
      </c>
      <c r="C24" s="318">
        <f>'3. Rentabilitätsvorschau Monate'!C24</f>
        <v>0</v>
      </c>
      <c r="D24" s="319">
        <f>'3. Rentabilitätsvorschau Monate'!C24+'3. Rentabilitätsvorschau Monate'!D24+'3. Rentabilitätsvorschau Monate'!E24</f>
        <v>0</v>
      </c>
      <c r="E24" s="319">
        <f>'3. Rentabilitätsvorschau Monate'!O24</f>
        <v>0</v>
      </c>
      <c r="F24" s="343"/>
      <c r="G24" s="343"/>
      <c r="H24" s="343"/>
      <c r="I24" s="319">
        <f t="shared" si="4"/>
        <v>0</v>
      </c>
      <c r="J24" s="319">
        <f t="shared" si="4"/>
        <v>0</v>
      </c>
      <c r="K24" s="319">
        <f t="shared" si="4"/>
        <v>0</v>
      </c>
      <c r="L24" s="344"/>
      <c r="M24" s="345"/>
    </row>
    <row r="25" spans="1:13" ht="12.2" customHeight="1" x14ac:dyDescent="0.2">
      <c r="A25" s="8">
        <v>21</v>
      </c>
      <c r="B25" s="40" t="s">
        <v>148</v>
      </c>
      <c r="C25" s="318">
        <f>'3. Rentabilitätsvorschau Monate'!C25</f>
        <v>0</v>
      </c>
      <c r="D25" s="319">
        <f>'3. Rentabilitätsvorschau Monate'!C25+'3. Rentabilitätsvorschau Monate'!D25+'3. Rentabilitätsvorschau Monate'!E25</f>
        <v>0</v>
      </c>
      <c r="E25" s="319">
        <f>'3. Rentabilitätsvorschau Monate'!O25</f>
        <v>0</v>
      </c>
      <c r="F25" s="343"/>
      <c r="G25" s="343"/>
      <c r="H25" s="343"/>
      <c r="I25" s="319">
        <f t="shared" si="4"/>
        <v>0</v>
      </c>
      <c r="J25" s="319">
        <f t="shared" si="4"/>
        <v>0</v>
      </c>
      <c r="K25" s="319">
        <f t="shared" si="4"/>
        <v>0</v>
      </c>
      <c r="L25" s="344"/>
      <c r="M25" s="345"/>
    </row>
    <row r="26" spans="1:13" ht="12.2" customHeight="1" x14ac:dyDescent="0.2">
      <c r="A26" s="8">
        <v>22</v>
      </c>
      <c r="B26" s="51" t="s">
        <v>149</v>
      </c>
      <c r="C26" s="318">
        <f>'3. Rentabilitätsvorschau Monate'!C26</f>
        <v>0</v>
      </c>
      <c r="D26" s="319">
        <f>'3. Rentabilitätsvorschau Monate'!C26+'3. Rentabilitätsvorschau Monate'!D26+'3. Rentabilitätsvorschau Monate'!E26</f>
        <v>0</v>
      </c>
      <c r="E26" s="319">
        <f>'3. Rentabilitätsvorschau Monate'!O26</f>
        <v>0</v>
      </c>
      <c r="F26" s="343"/>
      <c r="G26" s="343"/>
      <c r="H26" s="343"/>
      <c r="I26" s="319">
        <f t="shared" si="4"/>
        <v>0</v>
      </c>
      <c r="J26" s="319">
        <f t="shared" si="4"/>
        <v>0</v>
      </c>
      <c r="K26" s="319">
        <f t="shared" si="4"/>
        <v>0</v>
      </c>
      <c r="L26" s="344"/>
      <c r="M26" s="345"/>
    </row>
    <row r="27" spans="1:13" ht="12.2" customHeight="1" x14ac:dyDescent="0.2">
      <c r="A27" s="8">
        <v>23</v>
      </c>
      <c r="B27" s="40" t="s">
        <v>36</v>
      </c>
      <c r="C27" s="318">
        <f>'3. Rentabilitätsvorschau Monate'!C27</f>
        <v>0</v>
      </c>
      <c r="D27" s="319">
        <f>'3. Rentabilitätsvorschau Monate'!C27+'3. Rentabilitätsvorschau Monate'!D27+'3. Rentabilitätsvorschau Monate'!E27</f>
        <v>0</v>
      </c>
      <c r="E27" s="319">
        <f>'3. Rentabilitätsvorschau Monate'!O27</f>
        <v>0</v>
      </c>
      <c r="F27" s="343"/>
      <c r="G27" s="343"/>
      <c r="H27" s="343"/>
      <c r="I27" s="319">
        <f t="shared" si="4"/>
        <v>0</v>
      </c>
      <c r="J27" s="319">
        <f t="shared" si="4"/>
        <v>0</v>
      </c>
      <c r="K27" s="319">
        <f t="shared" si="4"/>
        <v>0</v>
      </c>
      <c r="L27" s="344"/>
      <c r="M27" s="345"/>
    </row>
    <row r="28" spans="1:13" ht="12.2" customHeight="1" x14ac:dyDescent="0.2">
      <c r="A28" s="8">
        <v>24</v>
      </c>
      <c r="B28" s="40" t="s">
        <v>150</v>
      </c>
      <c r="C28" s="318">
        <f>'3. Rentabilitätsvorschau Monate'!C28</f>
        <v>0</v>
      </c>
      <c r="D28" s="319">
        <f>'3. Rentabilitätsvorschau Monate'!C28+'3. Rentabilitätsvorschau Monate'!D28+'3. Rentabilitätsvorschau Monate'!E28</f>
        <v>0</v>
      </c>
      <c r="E28" s="319">
        <f>'3. Rentabilitätsvorschau Monate'!O28</f>
        <v>0</v>
      </c>
      <c r="F28" s="343"/>
      <c r="G28" s="343"/>
      <c r="H28" s="343"/>
      <c r="I28" s="319">
        <f t="shared" si="4"/>
        <v>0</v>
      </c>
      <c r="J28" s="319">
        <f t="shared" si="4"/>
        <v>0</v>
      </c>
      <c r="K28" s="319">
        <f t="shared" si="4"/>
        <v>0</v>
      </c>
      <c r="L28" s="344"/>
      <c r="M28" s="345"/>
    </row>
    <row r="29" spans="1:13" ht="12.2" customHeight="1" x14ac:dyDescent="0.2">
      <c r="A29" s="8">
        <v>25</v>
      </c>
      <c r="B29" s="40" t="s">
        <v>39</v>
      </c>
      <c r="C29" s="318">
        <f>'3. Rentabilitätsvorschau Monate'!C29</f>
        <v>0</v>
      </c>
      <c r="D29" s="319">
        <f>'3. Rentabilitätsvorschau Monate'!C29+'3. Rentabilitätsvorschau Monate'!D29+'3. Rentabilitätsvorschau Monate'!E29</f>
        <v>0</v>
      </c>
      <c r="E29" s="319">
        <f>'3. Rentabilitätsvorschau Monate'!O29</f>
        <v>0</v>
      </c>
      <c r="F29" s="343"/>
      <c r="G29" s="343"/>
      <c r="H29" s="343"/>
      <c r="I29" s="319">
        <f t="shared" si="4"/>
        <v>0</v>
      </c>
      <c r="J29" s="319">
        <f t="shared" si="4"/>
        <v>0</v>
      </c>
      <c r="K29" s="319">
        <f t="shared" si="4"/>
        <v>0</v>
      </c>
      <c r="L29" s="344"/>
      <c r="M29" s="345"/>
    </row>
    <row r="30" spans="1:13" ht="12.2" customHeight="1" x14ac:dyDescent="0.2">
      <c r="A30" s="8">
        <v>26</v>
      </c>
      <c r="B30" s="40" t="s">
        <v>40</v>
      </c>
      <c r="C30" s="318">
        <f>'3. Rentabilitätsvorschau Monate'!C30</f>
        <v>0</v>
      </c>
      <c r="D30" s="319">
        <f>'3. Rentabilitätsvorschau Monate'!C30+'3. Rentabilitätsvorschau Monate'!D30+'3. Rentabilitätsvorschau Monate'!E30</f>
        <v>0</v>
      </c>
      <c r="E30" s="319">
        <f>'3. Rentabilitätsvorschau Monate'!O30</f>
        <v>0</v>
      </c>
      <c r="F30" s="343"/>
      <c r="G30" s="343"/>
      <c r="H30" s="343"/>
      <c r="I30" s="319">
        <f t="shared" si="4"/>
        <v>0</v>
      </c>
      <c r="J30" s="319">
        <f t="shared" si="4"/>
        <v>0</v>
      </c>
      <c r="K30" s="319">
        <f t="shared" si="4"/>
        <v>0</v>
      </c>
      <c r="L30" s="344"/>
      <c r="M30" s="345"/>
    </row>
    <row r="31" spans="1:13" ht="12.2" customHeight="1" x14ac:dyDescent="0.2">
      <c r="A31" s="8">
        <v>27</v>
      </c>
      <c r="B31" s="40" t="s">
        <v>41</v>
      </c>
      <c r="C31" s="318">
        <f>'3. Rentabilitätsvorschau Monate'!C31</f>
        <v>0</v>
      </c>
      <c r="D31" s="319">
        <f>'3. Rentabilitätsvorschau Monate'!C31+'3. Rentabilitätsvorschau Monate'!D31+'3. Rentabilitätsvorschau Monate'!E31</f>
        <v>0</v>
      </c>
      <c r="E31" s="319">
        <f>'3. Rentabilitätsvorschau Monate'!O31</f>
        <v>0</v>
      </c>
      <c r="F31" s="343"/>
      <c r="G31" s="343"/>
      <c r="H31" s="343"/>
      <c r="I31" s="319">
        <f t="shared" si="4"/>
        <v>0</v>
      </c>
      <c r="J31" s="319">
        <f t="shared" si="4"/>
        <v>0</v>
      </c>
      <c r="K31" s="319">
        <f t="shared" si="4"/>
        <v>0</v>
      </c>
      <c r="L31" s="344"/>
      <c r="M31" s="345"/>
    </row>
    <row r="32" spans="1:13" x14ac:dyDescent="0.2">
      <c r="A32" s="8">
        <v>28</v>
      </c>
      <c r="B32" s="40" t="s">
        <v>151</v>
      </c>
      <c r="C32" s="318">
        <f>'3. Rentabilitätsvorschau Monate'!C32</f>
        <v>0</v>
      </c>
      <c r="D32" s="319">
        <f>'3. Rentabilitätsvorschau Monate'!C32+'3. Rentabilitätsvorschau Monate'!D32+'3. Rentabilitätsvorschau Monate'!E32</f>
        <v>0</v>
      </c>
      <c r="E32" s="319">
        <f>'3. Rentabilitätsvorschau Monate'!O32</f>
        <v>0</v>
      </c>
      <c r="F32" s="343"/>
      <c r="G32" s="343"/>
      <c r="H32" s="343"/>
      <c r="I32" s="319">
        <f t="shared" ref="I32:K37" si="5">F32-C32</f>
        <v>0</v>
      </c>
      <c r="J32" s="319">
        <f t="shared" si="5"/>
        <v>0</v>
      </c>
      <c r="K32" s="319">
        <f t="shared" si="5"/>
        <v>0</v>
      </c>
      <c r="L32" s="344"/>
      <c r="M32" s="345"/>
    </row>
    <row r="33" spans="1:13" x14ac:dyDescent="0.2">
      <c r="A33" s="8">
        <v>29</v>
      </c>
      <c r="B33" s="40" t="s">
        <v>152</v>
      </c>
      <c r="C33" s="318">
        <f>'3. Rentabilitätsvorschau Monate'!C33</f>
        <v>0</v>
      </c>
      <c r="D33" s="319">
        <f>'3. Rentabilitätsvorschau Monate'!C33+'3. Rentabilitätsvorschau Monate'!D33+'3. Rentabilitätsvorschau Monate'!E33</f>
        <v>0</v>
      </c>
      <c r="E33" s="319">
        <f>'3. Rentabilitätsvorschau Monate'!O33</f>
        <v>0</v>
      </c>
      <c r="F33" s="343"/>
      <c r="G33" s="343"/>
      <c r="H33" s="343"/>
      <c r="I33" s="319">
        <f t="shared" si="5"/>
        <v>0</v>
      </c>
      <c r="J33" s="319">
        <f t="shared" si="5"/>
        <v>0</v>
      </c>
      <c r="K33" s="319">
        <f t="shared" si="5"/>
        <v>0</v>
      </c>
      <c r="L33" s="344"/>
      <c r="M33" s="345"/>
    </row>
    <row r="34" spans="1:13" x14ac:dyDescent="0.2">
      <c r="A34" s="8">
        <v>30</v>
      </c>
      <c r="B34" s="51" t="s">
        <v>44</v>
      </c>
      <c r="C34" s="318">
        <f>'3. Rentabilitätsvorschau Monate'!C34</f>
        <v>0</v>
      </c>
      <c r="D34" s="319">
        <f>'3. Rentabilitätsvorschau Monate'!C34+'3. Rentabilitätsvorschau Monate'!D34+'3. Rentabilitätsvorschau Monate'!E34</f>
        <v>0</v>
      </c>
      <c r="E34" s="319">
        <f>'3. Rentabilitätsvorschau Monate'!O34</f>
        <v>0</v>
      </c>
      <c r="F34" s="343"/>
      <c r="G34" s="343"/>
      <c r="H34" s="343"/>
      <c r="I34" s="319">
        <f t="shared" si="5"/>
        <v>0</v>
      </c>
      <c r="J34" s="319">
        <f t="shared" si="5"/>
        <v>0</v>
      </c>
      <c r="K34" s="319">
        <f t="shared" si="5"/>
        <v>0</v>
      </c>
      <c r="L34" s="344"/>
      <c r="M34" s="345"/>
    </row>
    <row r="35" spans="1:13" x14ac:dyDescent="0.2">
      <c r="A35" s="8">
        <v>31</v>
      </c>
      <c r="B35" s="40" t="s">
        <v>153</v>
      </c>
      <c r="C35" s="318">
        <f>'3. Rentabilitätsvorschau Monate'!C35</f>
        <v>0</v>
      </c>
      <c r="D35" s="319">
        <f>'3. Rentabilitätsvorschau Monate'!C35+'3. Rentabilitätsvorschau Monate'!D35+'3. Rentabilitätsvorschau Monate'!E35</f>
        <v>0</v>
      </c>
      <c r="E35" s="319">
        <f>'3. Rentabilitätsvorschau Monate'!O35</f>
        <v>0</v>
      </c>
      <c r="F35" s="343"/>
      <c r="G35" s="343"/>
      <c r="H35" s="343"/>
      <c r="I35" s="319">
        <f t="shared" si="5"/>
        <v>0</v>
      </c>
      <c r="J35" s="319">
        <f t="shared" si="5"/>
        <v>0</v>
      </c>
      <c r="K35" s="319">
        <f t="shared" si="5"/>
        <v>0</v>
      </c>
      <c r="L35" s="344"/>
      <c r="M35" s="345"/>
    </row>
    <row r="36" spans="1:13" x14ac:dyDescent="0.2">
      <c r="A36" s="8">
        <v>32</v>
      </c>
      <c r="B36" s="40" t="s">
        <v>46</v>
      </c>
      <c r="C36" s="318">
        <f>'3. Rentabilitätsvorschau Monate'!C36</f>
        <v>0</v>
      </c>
      <c r="D36" s="319">
        <f>'3. Rentabilitätsvorschau Monate'!C36+'3. Rentabilitätsvorschau Monate'!D36+'3. Rentabilitätsvorschau Monate'!E36</f>
        <v>0</v>
      </c>
      <c r="E36" s="319">
        <f>'3. Rentabilitätsvorschau Monate'!O36</f>
        <v>0</v>
      </c>
      <c r="F36" s="343"/>
      <c r="G36" s="343"/>
      <c r="H36" s="343"/>
      <c r="I36" s="319">
        <f t="shared" si="5"/>
        <v>0</v>
      </c>
      <c r="J36" s="319">
        <f t="shared" si="5"/>
        <v>0</v>
      </c>
      <c r="K36" s="319">
        <f t="shared" si="5"/>
        <v>0</v>
      </c>
      <c r="L36" s="344"/>
      <c r="M36" s="345"/>
    </row>
    <row r="37" spans="1:13" x14ac:dyDescent="0.2">
      <c r="A37" s="8">
        <v>33</v>
      </c>
      <c r="B37" s="42" t="s">
        <v>47</v>
      </c>
      <c r="C37" s="323">
        <f>'3. Rentabilitätsvorschau Monate'!C37</f>
        <v>0</v>
      </c>
      <c r="D37" s="324">
        <f>'3. Rentabilitätsvorschau Monate'!C37+'3. Rentabilitätsvorschau Monate'!D37+'3. Rentabilitätsvorschau Monate'!E37</f>
        <v>0</v>
      </c>
      <c r="E37" s="324">
        <f>'3. Rentabilitätsvorschau Monate'!O37</f>
        <v>0</v>
      </c>
      <c r="F37" s="346"/>
      <c r="G37" s="346"/>
      <c r="H37" s="346"/>
      <c r="I37" s="324">
        <f t="shared" si="5"/>
        <v>0</v>
      </c>
      <c r="J37" s="324">
        <f t="shared" si="5"/>
        <v>0</v>
      </c>
      <c r="K37" s="324">
        <f t="shared" si="5"/>
        <v>0</v>
      </c>
      <c r="L37" s="347"/>
      <c r="M37" s="348"/>
    </row>
    <row r="38" spans="1:13" ht="15" x14ac:dyDescent="0.3">
      <c r="A38" s="8">
        <v>34</v>
      </c>
      <c r="B38" s="16" t="s">
        <v>251</v>
      </c>
      <c r="C38" s="143">
        <f>'3. Rentabilitätsvorschau Monate'!C38</f>
        <v>0</v>
      </c>
      <c r="D38" s="143">
        <f>SUM(D16:D37)</f>
        <v>0</v>
      </c>
      <c r="E38" s="143">
        <f>'3. Rentabilitätsvorschau Monate'!O38</f>
        <v>0</v>
      </c>
      <c r="F38" s="349">
        <f t="shared" ref="F38:K38" si="6">SUM(F16:F37)</f>
        <v>0</v>
      </c>
      <c r="G38" s="349">
        <f t="shared" si="6"/>
        <v>0</v>
      </c>
      <c r="H38" s="349">
        <f t="shared" si="6"/>
        <v>0</v>
      </c>
      <c r="I38" s="143">
        <f t="shared" si="6"/>
        <v>0</v>
      </c>
      <c r="J38" s="143">
        <f t="shared" si="6"/>
        <v>0</v>
      </c>
      <c r="K38" s="143">
        <f t="shared" si="6"/>
        <v>0</v>
      </c>
      <c r="L38" s="333"/>
      <c r="M38" s="333"/>
    </row>
    <row r="39" spans="1:13" x14ac:dyDescent="0.2">
      <c r="B39" s="416"/>
      <c r="C39" s="416"/>
      <c r="D39" s="416"/>
      <c r="E39" s="416"/>
    </row>
    <row r="40" spans="1:13" ht="15" x14ac:dyDescent="0.3">
      <c r="A40" s="8">
        <v>35</v>
      </c>
      <c r="B40" s="46" t="s">
        <v>155</v>
      </c>
      <c r="C40" s="143">
        <f>'3. Rentabilitätsvorschau Monate'!C40</f>
        <v>0</v>
      </c>
      <c r="D40" s="143">
        <f>D13-D38</f>
        <v>0</v>
      </c>
      <c r="E40" s="143">
        <f>'3. Rentabilitätsvorschau Monate'!O40</f>
        <v>0</v>
      </c>
      <c r="F40" s="106">
        <f t="shared" ref="F40:K40" si="7">F13-F38</f>
        <v>0</v>
      </c>
      <c r="G40" s="106">
        <f t="shared" si="7"/>
        <v>0</v>
      </c>
      <c r="H40" s="106">
        <f t="shared" si="7"/>
        <v>0</v>
      </c>
      <c r="I40" s="143">
        <f t="shared" si="7"/>
        <v>0</v>
      </c>
      <c r="J40" s="143">
        <f t="shared" si="7"/>
        <v>0</v>
      </c>
      <c r="K40" s="143">
        <f t="shared" si="7"/>
        <v>0</v>
      </c>
      <c r="L40" s="350"/>
      <c r="M40" s="350"/>
    </row>
    <row r="41" spans="1:13" x14ac:dyDescent="0.2">
      <c r="A41" s="8">
        <v>36</v>
      </c>
      <c r="B41" s="49" t="s">
        <v>156</v>
      </c>
      <c r="C41" s="143">
        <f>'3. Rentabilitätsvorschau Monate'!C41</f>
        <v>0</v>
      </c>
      <c r="D41" s="313">
        <f>'3. Rentabilitätsvorschau Monate'!C41+'3. Rentabilitätsvorschau Monate'!D41+'3. Rentabilitätsvorschau Monate'!E41</f>
        <v>0</v>
      </c>
      <c r="E41" s="313">
        <f>'3. Rentabilitätsvorschau Monate'!O41</f>
        <v>0</v>
      </c>
      <c r="F41" s="335"/>
      <c r="G41" s="335"/>
      <c r="H41" s="335"/>
      <c r="I41" s="313">
        <f>F41-C41</f>
        <v>0</v>
      </c>
      <c r="J41" s="313">
        <f>G41-D41</f>
        <v>0</v>
      </c>
      <c r="K41" s="313">
        <f>H41-E41</f>
        <v>0</v>
      </c>
      <c r="L41" s="351"/>
      <c r="M41" s="352"/>
    </row>
    <row r="42" spans="1:13" ht="15" x14ac:dyDescent="0.3">
      <c r="A42" s="8">
        <v>37</v>
      </c>
      <c r="B42" s="353" t="s">
        <v>252</v>
      </c>
      <c r="C42" s="318">
        <f>'3. Rentabilitätsvorschau Monate'!C42</f>
        <v>0</v>
      </c>
      <c r="D42" s="319">
        <f t="shared" ref="D42:K42" si="8">D40-D41</f>
        <v>0</v>
      </c>
      <c r="E42" s="319">
        <f>'3. Rentabilitätsvorschau Monate'!O42</f>
        <v>0</v>
      </c>
      <c r="F42" s="354">
        <f t="shared" si="8"/>
        <v>0</v>
      </c>
      <c r="G42" s="354">
        <f t="shared" si="8"/>
        <v>0</v>
      </c>
      <c r="H42" s="354">
        <f t="shared" si="8"/>
        <v>0</v>
      </c>
      <c r="I42" s="319">
        <f t="shared" si="8"/>
        <v>0</v>
      </c>
      <c r="J42" s="319">
        <f t="shared" si="8"/>
        <v>0</v>
      </c>
      <c r="K42" s="319">
        <f t="shared" si="8"/>
        <v>0</v>
      </c>
      <c r="L42" s="355"/>
      <c r="M42" s="356"/>
    </row>
    <row r="43" spans="1:13" x14ac:dyDescent="0.2">
      <c r="A43" s="8">
        <v>38</v>
      </c>
      <c r="B43" s="40" t="s">
        <v>158</v>
      </c>
      <c r="C43" s="318">
        <f>'3. Rentabilitätsvorschau Monate'!C43</f>
        <v>0</v>
      </c>
      <c r="D43" s="319">
        <f>'3. Rentabilitätsvorschau Monate'!C43+'3. Rentabilitätsvorschau Monate'!D43+'3. Rentabilitätsvorschau Monate'!E43</f>
        <v>0</v>
      </c>
      <c r="E43" s="319">
        <f>'3. Rentabilitätsvorschau Monate'!O43</f>
        <v>0</v>
      </c>
      <c r="F43" s="343"/>
      <c r="G43" s="343"/>
      <c r="H43" s="343"/>
      <c r="I43" s="319">
        <f t="shared" ref="I43:K44" si="9">F43-C43</f>
        <v>0</v>
      </c>
      <c r="J43" s="319">
        <f t="shared" si="9"/>
        <v>0</v>
      </c>
      <c r="K43" s="319">
        <f t="shared" si="9"/>
        <v>0</v>
      </c>
      <c r="L43" s="344"/>
      <c r="M43" s="345"/>
    </row>
    <row r="44" spans="1:13" x14ac:dyDescent="0.2">
      <c r="A44" s="8">
        <v>39</v>
      </c>
      <c r="B44" s="42" t="s">
        <v>159</v>
      </c>
      <c r="C44" s="143">
        <f>'3. Rentabilitätsvorschau Monate'!C44</f>
        <v>0</v>
      </c>
      <c r="D44" s="324">
        <v>0</v>
      </c>
      <c r="E44" s="324">
        <f>'3. Rentabilitätsvorschau Monate'!O44</f>
        <v>0</v>
      </c>
      <c r="F44" s="357"/>
      <c r="G44" s="357"/>
      <c r="H44" s="357"/>
      <c r="I44" s="324">
        <f t="shared" si="9"/>
        <v>0</v>
      </c>
      <c r="J44" s="324">
        <f t="shared" si="9"/>
        <v>0</v>
      </c>
      <c r="K44" s="324">
        <f t="shared" si="9"/>
        <v>0</v>
      </c>
      <c r="L44" s="358"/>
      <c r="M44" s="359"/>
    </row>
    <row r="45" spans="1:13" ht="15" x14ac:dyDescent="0.3">
      <c r="A45" s="8">
        <v>40</v>
      </c>
      <c r="B45" s="46" t="s">
        <v>160</v>
      </c>
      <c r="C45" s="143">
        <f>'3. Rentabilitätsvorschau Monate'!C45</f>
        <v>0</v>
      </c>
      <c r="D45" s="143">
        <f t="shared" ref="D45:K45" si="10">D42-D43-D44</f>
        <v>0</v>
      </c>
      <c r="E45" s="143">
        <f>'3. Rentabilitätsvorschau Monate'!O45</f>
        <v>0</v>
      </c>
      <c r="F45" s="106">
        <f t="shared" si="10"/>
        <v>0</v>
      </c>
      <c r="G45" s="106">
        <f t="shared" si="10"/>
        <v>0</v>
      </c>
      <c r="H45" s="106">
        <f t="shared" si="10"/>
        <v>0</v>
      </c>
      <c r="I45" s="143">
        <f t="shared" si="10"/>
        <v>0</v>
      </c>
      <c r="J45" s="143">
        <f t="shared" si="10"/>
        <v>0</v>
      </c>
      <c r="K45" s="143">
        <f t="shared" si="10"/>
        <v>0</v>
      </c>
      <c r="L45" s="350"/>
      <c r="M45" s="350"/>
    </row>
    <row r="46" spans="1:13" x14ac:dyDescent="0.2">
      <c r="B46" s="434"/>
      <c r="C46" s="434"/>
      <c r="D46" s="434"/>
      <c r="E46" s="434"/>
      <c r="F46" s="434"/>
    </row>
    <row r="47" spans="1:13" x14ac:dyDescent="0.2">
      <c r="B47" s="431"/>
      <c r="C47" s="431"/>
    </row>
    <row r="49" spans="1:1" x14ac:dyDescent="0.2">
      <c r="A49" s="8" t="s">
        <v>253</v>
      </c>
    </row>
  </sheetData>
  <sheetProtection selectLockedCells="1"/>
  <mergeCells count="7">
    <mergeCell ref="B47:C47"/>
    <mergeCell ref="C1:E1"/>
    <mergeCell ref="F1:H1"/>
    <mergeCell ref="I1:K1"/>
    <mergeCell ref="B15:E15"/>
    <mergeCell ref="B39:E39"/>
    <mergeCell ref="B46:F46"/>
  </mergeCells>
  <pageMargins left="0.59055118110236227" right="0.59055118110236227" top="0.98425196850393704" bottom="0.51181102362204722" header="0.51181102362204722" footer="0.51181102362204722"/>
  <pageSetup paperSize="9" scale="70" orientation="landscape" r:id="rId1"/>
  <headerFooter alignWithMargins="0">
    <oddHeader>&amp;R&amp;"Arial Black,Standard"&amp;14 7. SOLL-IST-VERGLEICH FÜR 3 MONATE</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7753484B9BFAD40977918D8EEE9EB6B" ma:contentTypeVersion="18" ma:contentTypeDescription="Create a new document." ma:contentTypeScope="" ma:versionID="6ac321e78002f76dc919ad1f46c2ad39">
  <xsd:schema xmlns:xsd="http://www.w3.org/2001/XMLSchema" xmlns:xs="http://www.w3.org/2001/XMLSchema" xmlns:p="http://schemas.microsoft.com/office/2006/metadata/properties" xmlns:ns2="4cb792b2-ecb2-40a7-910d-3db3e29f28e7" xmlns:ns3="4b4ff479-8ee4-4093-b5d3-833f713c4c50" targetNamespace="http://schemas.microsoft.com/office/2006/metadata/properties" ma:root="true" ma:fieldsID="ba65a59d4d5e6d900b31e5763acfd559" ns2:_="" ns3:_="">
    <xsd:import namespace="4cb792b2-ecb2-40a7-910d-3db3e29f28e7"/>
    <xsd:import namespace="4b4ff479-8ee4-4093-b5d3-833f713c4c5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792b2-ecb2-40a7-910d-3db3e29f28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a90836c-3781-4adb-8529-829f94671f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4ff479-8ee4-4093-b5d3-833f713c4c5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f020965-cc29-433f-a8e0-68281c8dc896}" ma:internalName="TaxCatchAll" ma:showField="CatchAllData" ma:web="4b4ff479-8ee4-4093-b5d3-833f713c4c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b4ff479-8ee4-4093-b5d3-833f713c4c50" xsi:nil="true"/>
    <lcf76f155ced4ddcb4097134ff3c332f xmlns="4cb792b2-ecb2-40a7-910d-3db3e29f28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973ED8-3827-451F-BF39-39BBAEC5393B}">
  <ds:schemaRefs>
    <ds:schemaRef ds:uri="http://schemas.microsoft.com/sharepoint/v3/contenttype/forms"/>
  </ds:schemaRefs>
</ds:datastoreItem>
</file>

<file path=customXml/itemProps2.xml><?xml version="1.0" encoding="utf-8"?>
<ds:datastoreItem xmlns:ds="http://schemas.openxmlformats.org/officeDocument/2006/customXml" ds:itemID="{EFE562D2-388C-40AA-8D8B-98B0D198C485}"/>
</file>

<file path=customXml/itemProps3.xml><?xml version="1.0" encoding="utf-8"?>
<ds:datastoreItem xmlns:ds="http://schemas.openxmlformats.org/officeDocument/2006/customXml" ds:itemID="{A75C4F30-2A4B-497A-9ACB-9BD9E127239D}">
  <ds:schemaRefs>
    <ds:schemaRef ds:uri="http://schemas.microsoft.com/office/2006/metadata/properties"/>
    <ds:schemaRef ds:uri="http://purl.org/dc/terms/"/>
    <ds:schemaRef ds:uri="http://schemas.microsoft.com/office/2006/documentManagement/types"/>
    <ds:schemaRef ds:uri="4cb792b2-ecb2-40a7-910d-3db3e29f28e7"/>
    <ds:schemaRef ds:uri="http://purl.org/dc/elements/1.1/"/>
    <ds:schemaRef ds:uri="4b4ff479-8ee4-4093-b5d3-833f713c4c50"/>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1. Kapitalbedarfsplan</vt:lpstr>
      <vt:lpstr>2. Privater Kapitalbedarf</vt:lpstr>
      <vt:lpstr>3. Rentabilitätsvorschau Monate</vt:lpstr>
      <vt:lpstr>4. Mindest-Stunden-Satz für DL</vt:lpstr>
      <vt:lpstr>5. Rentabilitätsvorschau 3 J.</vt:lpstr>
      <vt:lpstr>6. Liquiditätsvorschau 24 Mo.</vt:lpstr>
      <vt:lpstr>7. Soll-Ist-Vergleich 3 Monate</vt:lpstr>
      <vt:lpstr>Tabelle1</vt:lpstr>
      <vt:lpstr>'1. Kapitalbedarfsplan'!Druckbereich</vt:lpstr>
      <vt:lpstr>'2. Privater Kapitalbedarf'!Druckbereich</vt:lpstr>
      <vt:lpstr>'3. Rentabilitätsvorschau Monate'!Druckbereich</vt:lpstr>
      <vt:lpstr>'4. Mindest-Stunden-Satz für DL'!Druckbereich</vt:lpstr>
      <vt:lpstr>'5. Rentabilitätsvorschau 3 J.'!Druckbereich</vt:lpstr>
      <vt:lpstr>'6. Liquiditätsvorschau 24 Mo.'!Druckbereich</vt:lpstr>
      <vt:lpstr>'7. Soll-Ist-Vergleich 3 Monate'!Druckbereich</vt:lpstr>
    </vt:vector>
  </TitlesOfParts>
  <Manager/>
  <Company>IHK Halle-Dessau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USER192</dc:creator>
  <cp:keywords/>
  <dc:description/>
  <cp:lastModifiedBy>Kuschfeld, Max</cp:lastModifiedBy>
  <cp:revision/>
  <dcterms:created xsi:type="dcterms:W3CDTF">2006-07-19T07:53:14Z</dcterms:created>
  <dcterms:modified xsi:type="dcterms:W3CDTF">2025-02-10T11:36:33Z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0x01010027753484B9BFAD40977918D8EEE9EB6B</vt:lpwstr>
  </property>
  <property fmtid="{D5CDD505-2E9C-101B-9397-08002B2CF9AE}" pid="3" name="MediaServiceImageTags">
    <vt:lpwstr/>
  </property>
</Properties>
</file>