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5winvdi001fil.darmstadt.ihk.intern\userdata$\ihk24red\Downloads\"/>
    </mc:Choice>
  </mc:AlternateContent>
  <xr:revisionPtr revIDLastSave="0" documentId="8_{A40908B0-95A1-430F-B9D2-F5642450FBC8}" xr6:coauthVersionLast="47" xr6:coauthVersionMax="47" xr10:uidLastSave="{00000000-0000-0000-0000-000000000000}"/>
  <bookViews>
    <workbookView xWindow="390" yWindow="390" windowWidth="21600" windowHeight="11505" tabRatio="718" activeTab="1" xr2:uid="{40340306-CC40-4E92-B90F-2329B3FFD229}"/>
  </bookViews>
  <sheets>
    <sheet name="Azubis nach Nationalität" sheetId="4" r:id="rId1"/>
    <sheet name="Eintragungen nach Kreisen" sheetId="1" r:id="rId2"/>
    <sheet name="Eintragungen nach Berufsgruppen" sheetId="2" r:id="rId3"/>
    <sheet name="Schulabschluss prozentual" sheetId="7" r:id="rId4"/>
    <sheet name="Top 10 Ausbildungsberufe" sheetId="5" r:id="rId5"/>
  </sheets>
  <definedNames>
    <definedName name="_xlnm._FilterDatabase" localSheetId="2" hidden="1">'Eintragungen nach Berufsgruppen'!$A$4:$F$4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7" l="1"/>
  <c r="AE11" i="7" s="1"/>
  <c r="AE10" i="7"/>
  <c r="AE9" i="7"/>
  <c r="AE8" i="7"/>
  <c r="AE7" i="7"/>
  <c r="AE6" i="7"/>
  <c r="AE5" i="7"/>
  <c r="H5" i="1"/>
  <c r="H6" i="1"/>
  <c r="H9" i="1"/>
  <c r="H10" i="1"/>
  <c r="H11" i="1"/>
  <c r="H14" i="1"/>
  <c r="H15" i="1"/>
  <c r="H16" i="1"/>
  <c r="H19" i="1"/>
  <c r="H20" i="1"/>
  <c r="H21" i="1"/>
  <c r="H24" i="1"/>
  <c r="H25" i="1"/>
  <c r="H26" i="1"/>
  <c r="H29" i="1"/>
  <c r="H30" i="1"/>
  <c r="H31" i="1"/>
  <c r="G5" i="1"/>
  <c r="G6" i="1"/>
  <c r="G9" i="1"/>
  <c r="G10" i="1"/>
  <c r="G11" i="1"/>
  <c r="G14" i="1"/>
  <c r="G15" i="1"/>
  <c r="G16" i="1"/>
  <c r="G19" i="1"/>
  <c r="G20" i="1"/>
  <c r="G21" i="1"/>
  <c r="G24" i="1"/>
  <c r="G25" i="1"/>
  <c r="G26" i="1"/>
  <c r="G29" i="1"/>
  <c r="G30" i="1"/>
  <c r="G31" i="1"/>
  <c r="H4" i="1"/>
  <c r="G4" i="1"/>
  <c r="AB11" i="7"/>
  <c r="AC11" i="7" s="1"/>
  <c r="AC10" i="7"/>
  <c r="AC9" i="7"/>
  <c r="AC8" i="7"/>
  <c r="AC7" i="7"/>
  <c r="AC6" i="7"/>
  <c r="AC5" i="7"/>
  <c r="C31" i="1"/>
  <c r="C26" i="1"/>
  <c r="C21" i="1"/>
  <c r="C16" i="1"/>
  <c r="C11" i="1"/>
  <c r="D6" i="1"/>
  <c r="E11" i="7"/>
  <c r="E10" i="7"/>
  <c r="E9" i="7"/>
  <c r="E8" i="7"/>
  <c r="E7" i="7"/>
  <c r="E6" i="7"/>
  <c r="E5" i="7"/>
  <c r="D12" i="7"/>
  <c r="C11" i="7"/>
  <c r="C10" i="7"/>
  <c r="C9" i="7"/>
  <c r="C8" i="7"/>
  <c r="C7" i="7"/>
  <c r="C6" i="7"/>
  <c r="C5" i="7"/>
  <c r="B12" i="7"/>
  <c r="F11" i="7"/>
  <c r="G10" i="7"/>
  <c r="P12" i="7"/>
  <c r="Q11" i="7" s="1"/>
  <c r="R12" i="7"/>
  <c r="S11" i="7" s="1"/>
  <c r="L12" i="7"/>
  <c r="M11" i="7" s="1"/>
  <c r="N12" i="7"/>
  <c r="O10" i="7" s="1"/>
  <c r="M10" i="7"/>
  <c r="M8" i="7"/>
  <c r="M6" i="7"/>
  <c r="M5" i="7"/>
  <c r="K11" i="7"/>
  <c r="I11" i="7"/>
  <c r="K10" i="7"/>
  <c r="K9" i="7"/>
  <c r="K8" i="7"/>
  <c r="K7" i="7"/>
  <c r="K6" i="7"/>
  <c r="I6" i="7"/>
  <c r="K5" i="7"/>
  <c r="I10" i="7"/>
  <c r="I9" i="7"/>
  <c r="I8" i="7"/>
  <c r="I7" i="7"/>
  <c r="I5" i="7"/>
  <c r="W11" i="7"/>
  <c r="W10" i="7"/>
  <c r="W9" i="7"/>
  <c r="W8" i="7"/>
  <c r="W7" i="7"/>
  <c r="W6" i="7"/>
  <c r="W5" i="7"/>
  <c r="Z11" i="7"/>
  <c r="AA11" i="7" s="1"/>
  <c r="X11" i="7"/>
  <c r="Y11" i="7" s="1"/>
  <c r="G11" i="7"/>
  <c r="AA10" i="7"/>
  <c r="Y10" i="7"/>
  <c r="AA9" i="7"/>
  <c r="Y9" i="7"/>
  <c r="G9" i="7"/>
  <c r="AA8" i="7"/>
  <c r="Y8" i="7"/>
  <c r="G8" i="7"/>
  <c r="AA7" i="7"/>
  <c r="Y7" i="7"/>
  <c r="G7" i="7"/>
  <c r="AA6" i="7"/>
  <c r="Y6" i="7"/>
  <c r="G6" i="7"/>
  <c r="AA5" i="7"/>
  <c r="Y5" i="7"/>
  <c r="G5" i="7"/>
  <c r="E11" i="1"/>
  <c r="E16" i="1"/>
  <c r="E21" i="1"/>
  <c r="E26" i="1"/>
  <c r="E31" i="1"/>
  <c r="M7" i="7" l="1"/>
  <c r="M9" i="7"/>
  <c r="O7" i="7"/>
  <c r="O11" i="7"/>
  <c r="O5" i="7"/>
  <c r="O9" i="7"/>
  <c r="O6" i="7"/>
  <c r="O8" i="7"/>
  <c r="S8" i="7"/>
  <c r="S6" i="7"/>
  <c r="S10" i="7"/>
  <c r="Q5" i="7"/>
  <c r="Q7" i="7"/>
  <c r="Q9" i="7"/>
  <c r="Q6" i="7"/>
  <c r="Q8" i="7"/>
  <c r="Q10" i="7"/>
  <c r="S5" i="7"/>
  <c r="S7" i="7"/>
  <c r="S9" i="7"/>
  <c r="F31" i="1"/>
  <c r="F26" i="1"/>
  <c r="F21" i="1"/>
  <c r="F16" i="1"/>
  <c r="F11" i="1"/>
  <c r="F6" i="1"/>
  <c r="D31" i="1"/>
  <c r="D26" i="1"/>
  <c r="D21" i="1"/>
  <c r="D16" i="1"/>
  <c r="D11" i="1"/>
  <c r="U6" i="7"/>
  <c r="U8" i="7"/>
  <c r="U5" i="7"/>
  <c r="U10" i="7"/>
  <c r="U7" i="7"/>
  <c r="U9" i="7"/>
  <c r="U11" i="7"/>
</calcChain>
</file>

<file path=xl/sharedStrings.xml><?xml version="1.0" encoding="utf-8"?>
<sst xmlns="http://schemas.openxmlformats.org/spreadsheetml/2006/main" count="270" uniqueCount="80">
  <si>
    <t>IHK-Bezirk</t>
  </si>
  <si>
    <t>kaufmännisch</t>
  </si>
  <si>
    <t>gewerblich-techn.</t>
  </si>
  <si>
    <t>gesamt</t>
  </si>
  <si>
    <t xml:space="preserve">Veränderung zum </t>
  </si>
  <si>
    <t>Vorjahr in Prozent</t>
  </si>
  <si>
    <t>Veränderung zu</t>
  </si>
  <si>
    <t>2019 in Prozent</t>
  </si>
  <si>
    <t>Stadt Darmstadt</t>
  </si>
  <si>
    <t>Kreis Groß-Gerau</t>
  </si>
  <si>
    <t>Kreis Darmstadt-Dieburg</t>
  </si>
  <si>
    <t>Kreis Bergstraße</t>
  </si>
  <si>
    <t>Odenwaldkreis</t>
  </si>
  <si>
    <t>Metalltechnik</t>
  </si>
  <si>
    <t>Elektrotechnik</t>
  </si>
  <si>
    <t>IT Berufe</t>
  </si>
  <si>
    <t>Chemie</t>
  </si>
  <si>
    <t>Handel</t>
  </si>
  <si>
    <t>Banken</t>
  </si>
  <si>
    <t>Gastgewerbe</t>
  </si>
  <si>
    <t>Verkehrs- und Transportgewerbe</t>
  </si>
  <si>
    <t>ohne Schulabschluss</t>
  </si>
  <si>
    <t>Hauptschulabschluss</t>
  </si>
  <si>
    <t>mittlerer Abschluss</t>
  </si>
  <si>
    <t>Fachhochschulreife</t>
  </si>
  <si>
    <t>Hochschulreife</t>
  </si>
  <si>
    <t>Hochschulabschluss</t>
  </si>
  <si>
    <t>Sonst.</t>
  </si>
  <si>
    <t>Summe</t>
  </si>
  <si>
    <t xml:space="preserve"> </t>
  </si>
  <si>
    <t>Neueintragungen nach Schulabschluss zum 31.12.xx</t>
  </si>
  <si>
    <t>Neueintragungen nach Berufsgruppen zum 31.12.xx</t>
  </si>
  <si>
    <r>
      <t>Ausländische Auszubildende</t>
    </r>
    <r>
      <rPr>
        <u/>
        <sz val="11"/>
        <color theme="1"/>
        <rFont val="Calibri"/>
        <family val="2"/>
        <scheme val="minor"/>
      </rPr>
      <t xml:space="preserve"> insgesamt</t>
    </r>
    <r>
      <rPr>
        <sz val="11"/>
        <color theme="1"/>
        <rFont val="Calibri"/>
        <family val="2"/>
        <scheme val="minor"/>
      </rPr>
      <t xml:space="preserve"> nach Nationalitäten Top 10</t>
    </r>
  </si>
  <si>
    <t xml:space="preserve">Platz </t>
  </si>
  <si>
    <t xml:space="preserve">Nationalität </t>
  </si>
  <si>
    <t>Anzahl aktiver Verträge über alle Ausbildungsjahre</t>
  </si>
  <si>
    <t>zum 31.12.2019</t>
  </si>
  <si>
    <t>Türkei</t>
  </si>
  <si>
    <t>Afghanistan</t>
  </si>
  <si>
    <t>Italien</t>
  </si>
  <si>
    <t>Syrien</t>
  </si>
  <si>
    <t>Polen</t>
  </si>
  <si>
    <t>Griechenland</t>
  </si>
  <si>
    <t>Kroatien</t>
  </si>
  <si>
    <t>Eritrea</t>
  </si>
  <si>
    <t>Indonesien</t>
  </si>
  <si>
    <t>Serbien</t>
  </si>
  <si>
    <t>Portugal</t>
  </si>
  <si>
    <t>zum 31.12.2021</t>
  </si>
  <si>
    <t>Iran</t>
  </si>
  <si>
    <t>Spanien</t>
  </si>
  <si>
    <t>Ukraine</t>
  </si>
  <si>
    <t>zum 31.12.2022</t>
  </si>
  <si>
    <t>Rumänien</t>
  </si>
  <si>
    <t>Marokko</t>
  </si>
  <si>
    <t>Pakistan</t>
  </si>
  <si>
    <t>Top 10 der neu abgeschlossenen Ausbildungsberufe zum 31.12.xx</t>
  </si>
  <si>
    <t>Beruf</t>
  </si>
  <si>
    <t>neu abgeschlossene Verträge</t>
  </si>
  <si>
    <t>zum 31.12.2012</t>
  </si>
  <si>
    <t>Bosnien</t>
  </si>
  <si>
    <t>Russland</t>
  </si>
  <si>
    <t>Kaufmann/frau im Einzelhandel</t>
  </si>
  <si>
    <t>Verkäufer/in</t>
  </si>
  <si>
    <t>Kaufmann/frau für Spedition und Logistikdienstleistung</t>
  </si>
  <si>
    <t>Fachkraft für Lagerlogistik</t>
  </si>
  <si>
    <t>Kaufmann/frau für Büromanagement</t>
  </si>
  <si>
    <t>Industriemechaniker/in</t>
  </si>
  <si>
    <t>Kaufmann/frau für Groß- und Außenhandelsmanagement</t>
  </si>
  <si>
    <t>Bankkaufmann/frau</t>
  </si>
  <si>
    <t>Industriekaufmann/frau</t>
  </si>
  <si>
    <t>Fachinformatiker/in</t>
  </si>
  <si>
    <t>Mechatroniker/in</t>
  </si>
  <si>
    <t>Anteil in %</t>
  </si>
  <si>
    <t>zum 31.12.2023</t>
  </si>
  <si>
    <t>Vietnam</t>
  </si>
  <si>
    <t>2019 als Vorcoronajahr</t>
  </si>
  <si>
    <t>zum 31.12.2024</t>
  </si>
  <si>
    <t>von insg. 6726 Azubis am 31.12.24 sind 969 ausländische Azubis (14,40%)</t>
  </si>
  <si>
    <t>von insg. 6708 Azubis am 31.12.23 sind 951 ausländische Azubis (14,17%)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</si>
</sst>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2" fontId="1" fillId="0" borderId="1" xfId="0" applyNumberFormat="1" applyFont="1" applyBorder="1"/>
    <xf numFmtId="2" fontId="0" fillId="0" borderId="1" xfId="0" applyNumberFormat="1" applyBorder="1"/>
    <xf numFmtId="1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4845-E0C8-4D1B-87B0-749BD42C7B2F}">
  <dimension ref="A1:E100"/>
  <sheetViews>
    <sheetView topLeftCell="A37" workbookViewId="0">
      <selection activeCell="C74" sqref="C74"/>
    </sheetView>
  </sheetViews>
  <sheetFormatPr baseColWidth="10" defaultRowHeight="15" x14ac:dyDescent="0.25"/>
  <cols>
    <col min="3" max="3" width="41.85546875" bestFit="1" customWidth="1"/>
  </cols>
  <sheetData>
    <row r="1" spans="1:3" x14ac:dyDescent="0.25">
      <c r="A1" t="s">
        <v>32</v>
      </c>
    </row>
    <row r="3" spans="1:3" x14ac:dyDescent="0.25">
      <c r="A3" s="13" t="s">
        <v>59</v>
      </c>
      <c r="B3" s="13"/>
      <c r="C3" s="13"/>
    </row>
    <row r="4" spans="1:3" x14ac:dyDescent="0.25">
      <c r="A4" s="7" t="s">
        <v>33</v>
      </c>
      <c r="B4" s="7" t="s">
        <v>34</v>
      </c>
      <c r="C4" s="7" t="s">
        <v>35</v>
      </c>
    </row>
    <row r="5" spans="1:3" x14ac:dyDescent="0.25">
      <c r="A5" s="8">
        <v>1</v>
      </c>
      <c r="B5" t="s">
        <v>37</v>
      </c>
      <c r="C5" s="6">
        <v>325</v>
      </c>
    </row>
    <row r="6" spans="1:3" x14ac:dyDescent="0.25">
      <c r="A6" s="8">
        <v>2</v>
      </c>
      <c r="B6" t="s">
        <v>39</v>
      </c>
      <c r="C6" s="6">
        <v>96</v>
      </c>
    </row>
    <row r="7" spans="1:3" x14ac:dyDescent="0.25">
      <c r="A7" s="8">
        <v>3</v>
      </c>
      <c r="B7" t="s">
        <v>42</v>
      </c>
      <c r="C7" s="6">
        <v>63</v>
      </c>
    </row>
    <row r="8" spans="1:3" x14ac:dyDescent="0.25">
      <c r="A8" s="8">
        <v>4</v>
      </c>
      <c r="B8" t="s">
        <v>47</v>
      </c>
      <c r="C8" s="6">
        <v>44</v>
      </c>
    </row>
    <row r="9" spans="1:3" x14ac:dyDescent="0.25">
      <c r="A9" s="8">
        <v>5</v>
      </c>
      <c r="B9" t="s">
        <v>41</v>
      </c>
      <c r="C9" s="6">
        <v>29</v>
      </c>
    </row>
    <row r="10" spans="1:3" x14ac:dyDescent="0.25">
      <c r="A10" s="8">
        <v>6</v>
      </c>
      <c r="B10" t="s">
        <v>43</v>
      </c>
      <c r="C10" s="6">
        <v>28</v>
      </c>
    </row>
    <row r="11" spans="1:3" x14ac:dyDescent="0.25">
      <c r="A11" s="8">
        <v>7</v>
      </c>
      <c r="B11" t="s">
        <v>54</v>
      </c>
      <c r="C11" s="6">
        <v>25</v>
      </c>
    </row>
    <row r="12" spans="1:3" x14ac:dyDescent="0.25">
      <c r="A12" s="8">
        <v>8</v>
      </c>
      <c r="B12" t="s">
        <v>60</v>
      </c>
      <c r="C12" s="6">
        <v>20</v>
      </c>
    </row>
    <row r="13" spans="1:3" x14ac:dyDescent="0.25">
      <c r="A13" s="8">
        <v>9</v>
      </c>
      <c r="B13" t="s">
        <v>50</v>
      </c>
      <c r="C13" s="6">
        <v>17</v>
      </c>
    </row>
    <row r="14" spans="1:3" x14ac:dyDescent="0.25">
      <c r="A14" s="8">
        <v>9</v>
      </c>
      <c r="B14" t="s">
        <v>46</v>
      </c>
      <c r="C14" s="6">
        <v>17</v>
      </c>
    </row>
    <row r="15" spans="1:3" x14ac:dyDescent="0.25">
      <c r="A15" s="8">
        <v>10</v>
      </c>
      <c r="B15" t="s">
        <v>51</v>
      </c>
      <c r="C15" s="6">
        <v>10</v>
      </c>
    </row>
    <row r="16" spans="1:3" x14ac:dyDescent="0.25">
      <c r="A16" s="8">
        <v>10</v>
      </c>
      <c r="B16" t="s">
        <v>61</v>
      </c>
      <c r="C16" s="6">
        <v>10</v>
      </c>
    </row>
    <row r="18" spans="1:3" x14ac:dyDescent="0.25">
      <c r="A18" s="13" t="s">
        <v>36</v>
      </c>
      <c r="B18" s="13"/>
      <c r="C18" s="13"/>
    </row>
    <row r="19" spans="1:3" x14ac:dyDescent="0.25">
      <c r="A19" s="7" t="s">
        <v>33</v>
      </c>
      <c r="B19" s="7" t="s">
        <v>34</v>
      </c>
      <c r="C19" s="7" t="s">
        <v>35</v>
      </c>
    </row>
    <row r="20" spans="1:3" x14ac:dyDescent="0.25">
      <c r="A20" s="8">
        <v>1</v>
      </c>
      <c r="B20" t="s">
        <v>37</v>
      </c>
      <c r="C20" s="6">
        <v>166</v>
      </c>
    </row>
    <row r="21" spans="1:3" x14ac:dyDescent="0.25">
      <c r="A21" s="8">
        <v>2</v>
      </c>
      <c r="B21" t="s">
        <v>38</v>
      </c>
      <c r="C21" s="6">
        <v>127</v>
      </c>
    </row>
    <row r="22" spans="1:3" x14ac:dyDescent="0.25">
      <c r="A22" s="8">
        <v>3</v>
      </c>
      <c r="B22" t="s">
        <v>39</v>
      </c>
      <c r="C22" s="6">
        <v>93</v>
      </c>
    </row>
    <row r="23" spans="1:3" x14ac:dyDescent="0.25">
      <c r="A23" s="8">
        <v>4</v>
      </c>
      <c r="B23" t="s">
        <v>40</v>
      </c>
      <c r="C23" s="6">
        <v>86</v>
      </c>
    </row>
    <row r="24" spans="1:3" x14ac:dyDescent="0.25">
      <c r="A24" s="8">
        <v>5</v>
      </c>
      <c r="B24" t="s">
        <v>41</v>
      </c>
      <c r="C24" s="6">
        <v>51</v>
      </c>
    </row>
    <row r="25" spans="1:3" x14ac:dyDescent="0.25">
      <c r="A25" s="8">
        <v>6</v>
      </c>
      <c r="B25" t="s">
        <v>42</v>
      </c>
      <c r="C25" s="6">
        <v>40</v>
      </c>
    </row>
    <row r="26" spans="1:3" x14ac:dyDescent="0.25">
      <c r="A26" s="8">
        <v>7</v>
      </c>
      <c r="B26" t="s">
        <v>43</v>
      </c>
      <c r="C26" s="6">
        <v>31</v>
      </c>
    </row>
    <row r="27" spans="1:3" x14ac:dyDescent="0.25">
      <c r="A27" s="8">
        <v>7</v>
      </c>
      <c r="B27" t="s">
        <v>44</v>
      </c>
      <c r="C27" s="6">
        <v>31</v>
      </c>
    </row>
    <row r="28" spans="1:3" x14ac:dyDescent="0.25">
      <c r="A28" s="8">
        <v>8</v>
      </c>
      <c r="B28" t="s">
        <v>45</v>
      </c>
      <c r="C28" s="6">
        <v>26</v>
      </c>
    </row>
    <row r="29" spans="1:3" x14ac:dyDescent="0.25">
      <c r="A29" s="8">
        <v>9</v>
      </c>
      <c r="B29" t="s">
        <v>46</v>
      </c>
      <c r="C29" s="6">
        <v>23</v>
      </c>
    </row>
    <row r="30" spans="1:3" x14ac:dyDescent="0.25">
      <c r="A30" s="8">
        <v>10</v>
      </c>
      <c r="B30" t="s">
        <v>47</v>
      </c>
      <c r="C30" s="6">
        <v>22</v>
      </c>
    </row>
    <row r="31" spans="1:3" x14ac:dyDescent="0.25">
      <c r="A31" s="6"/>
    </row>
    <row r="32" spans="1:3" x14ac:dyDescent="0.25">
      <c r="A32" s="6"/>
    </row>
    <row r="33" spans="1:3" x14ac:dyDescent="0.25">
      <c r="A33" s="6"/>
    </row>
    <row r="34" spans="1:3" x14ac:dyDescent="0.25">
      <c r="A34" s="13" t="s">
        <v>48</v>
      </c>
      <c r="B34" s="13"/>
      <c r="C34" s="13"/>
    </row>
    <row r="35" spans="1:3" x14ac:dyDescent="0.25">
      <c r="A35" s="7" t="s">
        <v>33</v>
      </c>
      <c r="B35" s="7" t="s">
        <v>34</v>
      </c>
      <c r="C35" s="7" t="s">
        <v>35</v>
      </c>
    </row>
    <row r="36" spans="1:3" x14ac:dyDescent="0.25">
      <c r="A36" s="8">
        <v>1</v>
      </c>
      <c r="B36" t="s">
        <v>37</v>
      </c>
      <c r="C36" s="6">
        <v>136</v>
      </c>
    </row>
    <row r="37" spans="1:3" x14ac:dyDescent="0.25">
      <c r="A37" s="8">
        <v>2</v>
      </c>
      <c r="B37" t="s">
        <v>38</v>
      </c>
      <c r="C37" s="6">
        <v>90</v>
      </c>
    </row>
    <row r="38" spans="1:3" x14ac:dyDescent="0.25">
      <c r="A38" s="8">
        <v>3</v>
      </c>
      <c r="B38" t="s">
        <v>40</v>
      </c>
      <c r="C38" s="6">
        <v>87</v>
      </c>
    </row>
    <row r="39" spans="1:3" x14ac:dyDescent="0.25">
      <c r="A39" s="8">
        <v>4</v>
      </c>
      <c r="B39" t="s">
        <v>39</v>
      </c>
      <c r="C39" s="6">
        <v>78</v>
      </c>
    </row>
    <row r="40" spans="1:3" x14ac:dyDescent="0.25">
      <c r="A40" s="8">
        <v>5</v>
      </c>
      <c r="B40" t="s">
        <v>42</v>
      </c>
      <c r="C40" s="6">
        <v>47</v>
      </c>
    </row>
    <row r="41" spans="1:3" x14ac:dyDescent="0.25">
      <c r="A41" s="8">
        <v>5</v>
      </c>
      <c r="B41" t="s">
        <v>41</v>
      </c>
      <c r="C41" s="6">
        <v>47</v>
      </c>
    </row>
    <row r="42" spans="1:3" x14ac:dyDescent="0.25">
      <c r="A42" s="8">
        <v>6</v>
      </c>
      <c r="B42" t="s">
        <v>44</v>
      </c>
      <c r="C42" s="6">
        <v>31</v>
      </c>
    </row>
    <row r="43" spans="1:3" x14ac:dyDescent="0.25">
      <c r="A43" s="8">
        <v>7</v>
      </c>
      <c r="B43" t="s">
        <v>49</v>
      </c>
      <c r="C43" s="6">
        <v>26</v>
      </c>
    </row>
    <row r="44" spans="1:3" x14ac:dyDescent="0.25">
      <c r="A44" s="8">
        <v>8</v>
      </c>
      <c r="B44" t="s">
        <v>50</v>
      </c>
      <c r="C44" s="6">
        <v>25</v>
      </c>
    </row>
    <row r="45" spans="1:3" x14ac:dyDescent="0.25">
      <c r="A45" s="8">
        <v>9</v>
      </c>
      <c r="B45" t="s">
        <v>46</v>
      </c>
      <c r="C45" s="6">
        <v>21</v>
      </c>
    </row>
    <row r="46" spans="1:3" x14ac:dyDescent="0.25">
      <c r="A46" s="8">
        <v>10</v>
      </c>
      <c r="B46" t="s">
        <v>51</v>
      </c>
      <c r="C46" s="6">
        <v>20</v>
      </c>
    </row>
    <row r="49" spans="1:3" x14ac:dyDescent="0.25">
      <c r="A49" s="13" t="s">
        <v>52</v>
      </c>
      <c r="B49" s="13"/>
      <c r="C49" s="13"/>
    </row>
    <row r="50" spans="1:3" x14ac:dyDescent="0.25">
      <c r="A50" s="7" t="s">
        <v>33</v>
      </c>
      <c r="B50" s="7" t="s">
        <v>34</v>
      </c>
      <c r="C50" s="7" t="s">
        <v>35</v>
      </c>
    </row>
    <row r="51" spans="1:3" x14ac:dyDescent="0.25">
      <c r="A51" s="8">
        <v>1</v>
      </c>
      <c r="B51" t="s">
        <v>37</v>
      </c>
      <c r="C51" s="6">
        <v>130</v>
      </c>
    </row>
    <row r="52" spans="1:3" x14ac:dyDescent="0.25">
      <c r="A52" s="8">
        <v>2</v>
      </c>
      <c r="B52" t="s">
        <v>40</v>
      </c>
      <c r="C52" s="6">
        <v>76</v>
      </c>
    </row>
    <row r="53" spans="1:3" x14ac:dyDescent="0.25">
      <c r="A53" s="8">
        <v>3</v>
      </c>
      <c r="B53" t="s">
        <v>39</v>
      </c>
      <c r="C53" s="6">
        <v>72</v>
      </c>
    </row>
    <row r="54" spans="1:3" x14ac:dyDescent="0.25">
      <c r="A54" s="8">
        <v>4</v>
      </c>
      <c r="B54" t="s">
        <v>38</v>
      </c>
      <c r="C54" s="6">
        <v>58</v>
      </c>
    </row>
    <row r="55" spans="1:3" x14ac:dyDescent="0.25">
      <c r="A55" s="8">
        <v>5</v>
      </c>
      <c r="B55" t="s">
        <v>41</v>
      </c>
      <c r="C55" s="6">
        <v>52</v>
      </c>
    </row>
    <row r="56" spans="1:3" x14ac:dyDescent="0.25">
      <c r="A56" s="8">
        <v>6</v>
      </c>
      <c r="B56" t="s">
        <v>42</v>
      </c>
      <c r="C56" s="6">
        <v>41</v>
      </c>
    </row>
    <row r="57" spans="1:3" x14ac:dyDescent="0.25">
      <c r="A57" s="8">
        <v>7</v>
      </c>
      <c r="B57" t="s">
        <v>53</v>
      </c>
      <c r="C57" s="6">
        <v>31</v>
      </c>
    </row>
    <row r="58" spans="1:3" x14ac:dyDescent="0.25">
      <c r="A58" s="8">
        <v>8</v>
      </c>
      <c r="B58" t="s">
        <v>50</v>
      </c>
      <c r="C58" s="6">
        <v>29</v>
      </c>
    </row>
    <row r="59" spans="1:3" x14ac:dyDescent="0.25">
      <c r="A59" s="8">
        <v>9</v>
      </c>
      <c r="B59" t="s">
        <v>44</v>
      </c>
      <c r="C59" s="6">
        <v>23</v>
      </c>
    </row>
    <row r="60" spans="1:3" x14ac:dyDescent="0.25">
      <c r="A60" s="8">
        <v>10</v>
      </c>
      <c r="B60" t="s">
        <v>54</v>
      </c>
      <c r="C60" s="6">
        <v>20</v>
      </c>
    </row>
    <row r="61" spans="1:3" x14ac:dyDescent="0.25">
      <c r="A61" s="8">
        <v>10</v>
      </c>
      <c r="B61" t="s">
        <v>49</v>
      </c>
      <c r="C61" s="6">
        <v>20</v>
      </c>
    </row>
    <row r="62" spans="1:3" x14ac:dyDescent="0.25">
      <c r="A62" s="8">
        <v>10</v>
      </c>
      <c r="B62" t="s">
        <v>55</v>
      </c>
      <c r="C62" s="6">
        <v>20</v>
      </c>
    </row>
    <row r="63" spans="1:3" x14ac:dyDescent="0.25">
      <c r="A63" s="8">
        <v>18</v>
      </c>
      <c r="B63" t="s">
        <v>51</v>
      </c>
      <c r="C63" s="6">
        <v>13</v>
      </c>
    </row>
    <row r="64" spans="1:3" x14ac:dyDescent="0.25">
      <c r="A64" s="8">
        <v>19</v>
      </c>
      <c r="B64" t="s">
        <v>61</v>
      </c>
      <c r="C64" s="6">
        <v>12</v>
      </c>
    </row>
    <row r="67" spans="1:3" x14ac:dyDescent="0.25">
      <c r="A67" s="13" t="s">
        <v>74</v>
      </c>
      <c r="B67" s="13"/>
      <c r="C67" s="13"/>
    </row>
    <row r="68" spans="1:3" x14ac:dyDescent="0.25">
      <c r="A68" s="7" t="s">
        <v>33</v>
      </c>
      <c r="B68" s="7" t="s">
        <v>34</v>
      </c>
      <c r="C68" s="7" t="s">
        <v>35</v>
      </c>
    </row>
    <row r="69" spans="1:3" x14ac:dyDescent="0.25">
      <c r="A69" s="8">
        <v>1</v>
      </c>
      <c r="B69" t="s">
        <v>37</v>
      </c>
      <c r="C69" s="6">
        <v>123</v>
      </c>
    </row>
    <row r="70" spans="1:3" x14ac:dyDescent="0.25">
      <c r="A70" s="8">
        <v>2</v>
      </c>
      <c r="B70" t="s">
        <v>39</v>
      </c>
      <c r="C70" s="6">
        <v>69</v>
      </c>
    </row>
    <row r="71" spans="1:3" x14ac:dyDescent="0.25">
      <c r="A71" s="8">
        <v>3</v>
      </c>
      <c r="B71" t="s">
        <v>40</v>
      </c>
      <c r="C71" s="6">
        <v>68</v>
      </c>
    </row>
    <row r="72" spans="1:3" x14ac:dyDescent="0.25">
      <c r="A72" s="8">
        <v>4</v>
      </c>
      <c r="B72" t="s">
        <v>41</v>
      </c>
      <c r="C72" s="6">
        <v>60</v>
      </c>
    </row>
    <row r="73" spans="1:3" x14ac:dyDescent="0.25">
      <c r="A73" s="8">
        <v>5</v>
      </c>
      <c r="B73" t="s">
        <v>38</v>
      </c>
      <c r="C73" s="6">
        <v>55</v>
      </c>
    </row>
    <row r="74" spans="1:3" x14ac:dyDescent="0.25">
      <c r="A74" s="8">
        <v>6</v>
      </c>
      <c r="B74" t="s">
        <v>42</v>
      </c>
      <c r="C74" s="6">
        <v>39</v>
      </c>
    </row>
    <row r="75" spans="1:3" x14ac:dyDescent="0.25">
      <c r="A75" s="8">
        <v>7</v>
      </c>
      <c r="B75" t="s">
        <v>54</v>
      </c>
      <c r="C75" s="6">
        <v>32</v>
      </c>
    </row>
    <row r="76" spans="1:3" x14ac:dyDescent="0.25">
      <c r="A76" s="8">
        <v>8</v>
      </c>
      <c r="B76" t="s">
        <v>50</v>
      </c>
      <c r="C76" s="6">
        <v>31</v>
      </c>
    </row>
    <row r="77" spans="1:3" x14ac:dyDescent="0.25">
      <c r="A77" s="8">
        <v>9</v>
      </c>
      <c r="B77" t="s">
        <v>75</v>
      </c>
      <c r="C77" s="6">
        <v>31</v>
      </c>
    </row>
    <row r="78" spans="1:3" x14ac:dyDescent="0.25">
      <c r="A78" s="8">
        <v>10</v>
      </c>
      <c r="B78" t="s">
        <v>53</v>
      </c>
      <c r="C78" s="6">
        <v>30</v>
      </c>
    </row>
    <row r="79" spans="1:3" x14ac:dyDescent="0.25">
      <c r="A79" s="8">
        <v>11</v>
      </c>
      <c r="B79" t="s">
        <v>43</v>
      </c>
      <c r="C79" s="6">
        <v>28</v>
      </c>
    </row>
    <row r="80" spans="1:3" x14ac:dyDescent="0.25">
      <c r="A80" s="8">
        <v>12</v>
      </c>
      <c r="B80" t="s">
        <v>55</v>
      </c>
      <c r="C80" s="6">
        <v>23</v>
      </c>
    </row>
    <row r="81" spans="1:5" x14ac:dyDescent="0.25">
      <c r="A81" s="8">
        <v>13</v>
      </c>
      <c r="B81" t="s">
        <v>51</v>
      </c>
      <c r="C81" s="6">
        <v>22</v>
      </c>
    </row>
    <row r="82" spans="1:5" x14ac:dyDescent="0.25">
      <c r="A82" s="8">
        <v>22</v>
      </c>
      <c r="B82" t="s">
        <v>61</v>
      </c>
      <c r="C82" s="6">
        <v>12</v>
      </c>
      <c r="E82" t="s">
        <v>79</v>
      </c>
    </row>
    <row r="85" spans="1:5" x14ac:dyDescent="0.25">
      <c r="A85" s="13" t="s">
        <v>77</v>
      </c>
      <c r="B85" s="13"/>
      <c r="C85" s="13"/>
    </row>
    <row r="86" spans="1:5" x14ac:dyDescent="0.25">
      <c r="A86" s="7" t="s">
        <v>33</v>
      </c>
      <c r="B86" s="7" t="s">
        <v>34</v>
      </c>
      <c r="C86" s="7" t="s">
        <v>35</v>
      </c>
    </row>
    <row r="87" spans="1:5" x14ac:dyDescent="0.25">
      <c r="A87" s="8">
        <v>1</v>
      </c>
      <c r="B87" t="s">
        <v>37</v>
      </c>
      <c r="C87" s="6">
        <v>105</v>
      </c>
    </row>
    <row r="88" spans="1:5" x14ac:dyDescent="0.25">
      <c r="A88" s="8">
        <v>2</v>
      </c>
      <c r="B88" t="s">
        <v>40</v>
      </c>
      <c r="C88" s="6">
        <v>64</v>
      </c>
    </row>
    <row r="89" spans="1:5" x14ac:dyDescent="0.25">
      <c r="A89" s="8">
        <v>2</v>
      </c>
      <c r="B89" t="s">
        <v>41</v>
      </c>
      <c r="C89" s="6">
        <v>64</v>
      </c>
    </row>
    <row r="90" spans="1:5" x14ac:dyDescent="0.25">
      <c r="A90" s="8">
        <v>4</v>
      </c>
      <c r="B90" t="s">
        <v>38</v>
      </c>
      <c r="C90" s="6">
        <v>56</v>
      </c>
    </row>
    <row r="91" spans="1:5" x14ac:dyDescent="0.25">
      <c r="A91" s="8">
        <v>5</v>
      </c>
      <c r="B91" t="s">
        <v>39</v>
      </c>
      <c r="C91" s="6">
        <v>55</v>
      </c>
    </row>
    <row r="92" spans="1:5" x14ac:dyDescent="0.25">
      <c r="A92" s="8">
        <v>6</v>
      </c>
      <c r="B92" t="s">
        <v>75</v>
      </c>
      <c r="C92" s="6">
        <v>47</v>
      </c>
    </row>
    <row r="93" spans="1:5" x14ac:dyDescent="0.25">
      <c r="A93" s="8">
        <v>7</v>
      </c>
      <c r="B93" t="s">
        <v>54</v>
      </c>
      <c r="C93" s="6">
        <v>43</v>
      </c>
    </row>
    <row r="94" spans="1:5" x14ac:dyDescent="0.25">
      <c r="A94" s="8">
        <v>8</v>
      </c>
      <c r="B94" t="s">
        <v>53</v>
      </c>
      <c r="C94" s="6">
        <v>39</v>
      </c>
    </row>
    <row r="95" spans="1:5" x14ac:dyDescent="0.25">
      <c r="A95" s="8">
        <v>9</v>
      </c>
      <c r="B95" t="s">
        <v>42</v>
      </c>
      <c r="C95" s="6">
        <v>34</v>
      </c>
    </row>
    <row r="96" spans="1:5" x14ac:dyDescent="0.25">
      <c r="A96" s="8">
        <v>10</v>
      </c>
      <c r="B96" t="s">
        <v>50</v>
      </c>
      <c r="C96" s="6">
        <v>33</v>
      </c>
    </row>
    <row r="97" spans="1:5" x14ac:dyDescent="0.25">
      <c r="A97" s="8">
        <v>11</v>
      </c>
      <c r="B97" t="s">
        <v>51</v>
      </c>
      <c r="C97" s="6">
        <v>29</v>
      </c>
    </row>
    <row r="98" spans="1:5" x14ac:dyDescent="0.25">
      <c r="A98" s="8">
        <v>11</v>
      </c>
      <c r="B98" t="s">
        <v>43</v>
      </c>
      <c r="C98" s="6">
        <v>29</v>
      </c>
      <c r="E98" t="s">
        <v>78</v>
      </c>
    </row>
    <row r="99" spans="1:5" x14ac:dyDescent="0.25">
      <c r="A99" s="8" t="s">
        <v>29</v>
      </c>
      <c r="B99" t="s">
        <v>29</v>
      </c>
      <c r="C99" s="6" t="s">
        <v>29</v>
      </c>
    </row>
    <row r="100" spans="1:5" x14ac:dyDescent="0.25">
      <c r="A100" s="8" t="s">
        <v>29</v>
      </c>
      <c r="B100" t="s">
        <v>29</v>
      </c>
      <c r="C100" s="6" t="s">
        <v>29</v>
      </c>
    </row>
  </sheetData>
  <mergeCells count="6">
    <mergeCell ref="A85:C85"/>
    <mergeCell ref="A18:C18"/>
    <mergeCell ref="A34:C34"/>
    <mergeCell ref="A49:C49"/>
    <mergeCell ref="A3:C3"/>
    <mergeCell ref="A67:C6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0329-3D36-4DD1-9CF6-C8F061FB72CA}">
  <dimension ref="A1:J31"/>
  <sheetViews>
    <sheetView tabSelected="1" workbookViewId="0">
      <selection activeCell="B9" sqref="B9"/>
    </sheetView>
  </sheetViews>
  <sheetFormatPr baseColWidth="10" defaultRowHeight="15" x14ac:dyDescent="0.25"/>
  <cols>
    <col min="1" max="1" width="20.85546875" bestFit="1" customWidth="1"/>
    <col min="7" max="8" width="15.5703125" bestFit="1" customWidth="1"/>
  </cols>
  <sheetData>
    <row r="1" spans="1:10" x14ac:dyDescent="0.25">
      <c r="B1" s="1">
        <v>45657</v>
      </c>
      <c r="C1" s="1">
        <v>45291</v>
      </c>
      <c r="D1" s="1">
        <v>44926</v>
      </c>
      <c r="E1" s="1">
        <v>44561</v>
      </c>
      <c r="F1" s="1">
        <v>43830</v>
      </c>
      <c r="G1" t="s">
        <v>4</v>
      </c>
      <c r="H1" t="s">
        <v>6</v>
      </c>
      <c r="J1" t="s">
        <v>76</v>
      </c>
    </row>
    <row r="2" spans="1:10" x14ac:dyDescent="0.25">
      <c r="G2" t="s">
        <v>5</v>
      </c>
      <c r="H2" t="s">
        <v>7</v>
      </c>
    </row>
    <row r="3" spans="1:10" x14ac:dyDescent="0.25">
      <c r="A3" s="4" t="s">
        <v>0</v>
      </c>
      <c r="B3" s="2"/>
      <c r="C3" s="2"/>
      <c r="D3" s="2"/>
      <c r="E3" s="2"/>
      <c r="F3" s="2"/>
      <c r="G3" s="2"/>
      <c r="H3" s="2"/>
    </row>
    <row r="4" spans="1:10" x14ac:dyDescent="0.25">
      <c r="A4" s="2" t="s">
        <v>1</v>
      </c>
      <c r="B4" s="2">
        <v>1676</v>
      </c>
      <c r="C4" s="2">
        <v>1806</v>
      </c>
      <c r="D4" s="2">
        <v>1736</v>
      </c>
      <c r="E4" s="2">
        <v>1664</v>
      </c>
      <c r="F4" s="2">
        <v>1915</v>
      </c>
      <c r="G4" s="3">
        <f>(B4-C4)*100/C4</f>
        <v>-7.1982281284606868</v>
      </c>
      <c r="H4" s="3">
        <f>(B4-F4)*100/F4</f>
        <v>-12.48041775456919</v>
      </c>
    </row>
    <row r="5" spans="1:10" x14ac:dyDescent="0.25">
      <c r="A5" s="2" t="s">
        <v>2</v>
      </c>
      <c r="B5" s="2">
        <v>929</v>
      </c>
      <c r="C5" s="2">
        <v>897</v>
      </c>
      <c r="D5" s="2">
        <v>931</v>
      </c>
      <c r="E5" s="2">
        <v>883</v>
      </c>
      <c r="F5" s="2">
        <v>920</v>
      </c>
      <c r="G5" s="3">
        <f t="shared" ref="G5:G31" si="0">(B5-C5)*100/C5</f>
        <v>3.5674470457079153</v>
      </c>
      <c r="H5" s="3">
        <f t="shared" ref="H5:H31" si="1">(B5-F5)*100/F5</f>
        <v>0.97826086956521741</v>
      </c>
    </row>
    <row r="6" spans="1:10" x14ac:dyDescent="0.25">
      <c r="A6" s="4" t="s">
        <v>3</v>
      </c>
      <c r="B6" s="4">
        <v>2606</v>
      </c>
      <c r="C6" s="4">
        <v>2703</v>
      </c>
      <c r="D6" s="4">
        <f>SUM(D4:D5)</f>
        <v>2667</v>
      </c>
      <c r="E6" s="4">
        <v>2547</v>
      </c>
      <c r="F6" s="4">
        <f>SUM(F4:F5)</f>
        <v>2835</v>
      </c>
      <c r="G6" s="3">
        <f t="shared" si="0"/>
        <v>-3.5886052534221236</v>
      </c>
      <c r="H6" s="3">
        <f t="shared" si="1"/>
        <v>-8.0776014109347436</v>
      </c>
    </row>
    <row r="7" spans="1:10" x14ac:dyDescent="0.25">
      <c r="G7" s="3" t="s">
        <v>29</v>
      </c>
      <c r="H7" s="3" t="s">
        <v>29</v>
      </c>
    </row>
    <row r="8" spans="1:10" x14ac:dyDescent="0.25">
      <c r="A8" s="4" t="s">
        <v>8</v>
      </c>
      <c r="B8" s="2"/>
      <c r="C8" s="2"/>
      <c r="D8" s="2"/>
      <c r="E8" s="2"/>
      <c r="F8" s="2"/>
      <c r="G8" s="3" t="s">
        <v>29</v>
      </c>
      <c r="H8" s="3" t="s">
        <v>29</v>
      </c>
    </row>
    <row r="9" spans="1:10" x14ac:dyDescent="0.25">
      <c r="A9" s="2" t="s">
        <v>1</v>
      </c>
      <c r="B9" s="2">
        <v>422</v>
      </c>
      <c r="C9" s="2">
        <v>431</v>
      </c>
      <c r="D9" s="2">
        <v>384</v>
      </c>
      <c r="E9" s="2">
        <v>382</v>
      </c>
      <c r="F9" s="2">
        <v>445</v>
      </c>
      <c r="G9" s="3">
        <f t="shared" si="0"/>
        <v>-2.0881670533642693</v>
      </c>
      <c r="H9" s="3">
        <f t="shared" si="1"/>
        <v>-5.1685393258426968</v>
      </c>
    </row>
    <row r="10" spans="1:10" x14ac:dyDescent="0.25">
      <c r="A10" s="2" t="s">
        <v>2</v>
      </c>
      <c r="B10" s="2">
        <v>344</v>
      </c>
      <c r="C10" s="2">
        <v>348</v>
      </c>
      <c r="D10" s="2">
        <v>376</v>
      </c>
      <c r="E10" s="2">
        <v>345</v>
      </c>
      <c r="F10" s="2">
        <v>394</v>
      </c>
      <c r="G10" s="3">
        <f t="shared" si="0"/>
        <v>-1.1494252873563218</v>
      </c>
      <c r="H10" s="3">
        <f t="shared" si="1"/>
        <v>-12.690355329949238</v>
      </c>
    </row>
    <row r="11" spans="1:10" x14ac:dyDescent="0.25">
      <c r="A11" s="4" t="s">
        <v>3</v>
      </c>
      <c r="B11" s="4">
        <v>766</v>
      </c>
      <c r="C11" s="4">
        <f>SUM(C9:C10)</f>
        <v>779</v>
      </c>
      <c r="D11" s="4">
        <f>SUM(D9:D10)</f>
        <v>760</v>
      </c>
      <c r="E11" s="4">
        <f>SUM(E9:E10)</f>
        <v>727</v>
      </c>
      <c r="F11" s="4">
        <f>SUM(F9:F10)</f>
        <v>839</v>
      </c>
      <c r="G11" s="3">
        <f t="shared" si="0"/>
        <v>-1.6688061617458281</v>
      </c>
      <c r="H11" s="3">
        <f t="shared" si="1"/>
        <v>-8.7008343265792618</v>
      </c>
    </row>
    <row r="12" spans="1:10" x14ac:dyDescent="0.25">
      <c r="G12" s="3" t="s">
        <v>29</v>
      </c>
      <c r="H12" s="3" t="s">
        <v>29</v>
      </c>
    </row>
    <row r="13" spans="1:10" x14ac:dyDescent="0.25">
      <c r="A13" s="4" t="s">
        <v>9</v>
      </c>
      <c r="B13" s="2"/>
      <c r="C13" s="2"/>
      <c r="D13" s="2"/>
      <c r="E13" s="2"/>
      <c r="F13" s="2"/>
      <c r="G13" s="3" t="s">
        <v>29</v>
      </c>
      <c r="H13" s="3" t="s">
        <v>29</v>
      </c>
    </row>
    <row r="14" spans="1:10" x14ac:dyDescent="0.25">
      <c r="A14" s="2" t="s">
        <v>1</v>
      </c>
      <c r="B14" s="2">
        <v>447</v>
      </c>
      <c r="C14" s="2">
        <v>480</v>
      </c>
      <c r="D14" s="2">
        <v>486</v>
      </c>
      <c r="E14" s="2">
        <v>440</v>
      </c>
      <c r="F14" s="2">
        <v>512</v>
      </c>
      <c r="G14" s="3">
        <f t="shared" si="0"/>
        <v>-6.875</v>
      </c>
      <c r="H14" s="3">
        <f t="shared" si="1"/>
        <v>-12.6953125</v>
      </c>
    </row>
    <row r="15" spans="1:10" x14ac:dyDescent="0.25">
      <c r="A15" s="2" t="s">
        <v>2</v>
      </c>
      <c r="B15" s="2">
        <v>205</v>
      </c>
      <c r="C15" s="2">
        <v>188</v>
      </c>
      <c r="D15" s="2">
        <v>183</v>
      </c>
      <c r="E15" s="2">
        <v>189</v>
      </c>
      <c r="F15" s="2">
        <v>150</v>
      </c>
      <c r="G15" s="3">
        <f t="shared" si="0"/>
        <v>9.0425531914893611</v>
      </c>
      <c r="H15" s="3">
        <f t="shared" si="1"/>
        <v>36.666666666666664</v>
      </c>
    </row>
    <row r="16" spans="1:10" x14ac:dyDescent="0.25">
      <c r="A16" s="4" t="s">
        <v>3</v>
      </c>
      <c r="B16" s="4">
        <v>653</v>
      </c>
      <c r="C16" s="4">
        <f>SUM(C14:C15)</f>
        <v>668</v>
      </c>
      <c r="D16" s="4">
        <f>SUM(D14:D15)</f>
        <v>669</v>
      </c>
      <c r="E16" s="4">
        <f>SUM(E14:E15)</f>
        <v>629</v>
      </c>
      <c r="F16" s="4">
        <f>SUM(F14:F15)</f>
        <v>662</v>
      </c>
      <c r="G16" s="3">
        <f t="shared" si="0"/>
        <v>-2.2455089820359282</v>
      </c>
      <c r="H16" s="3">
        <f t="shared" si="1"/>
        <v>-1.3595166163141994</v>
      </c>
    </row>
    <row r="17" spans="1:8" x14ac:dyDescent="0.25">
      <c r="G17" s="3" t="s">
        <v>29</v>
      </c>
      <c r="H17" s="3" t="s">
        <v>29</v>
      </c>
    </row>
    <row r="18" spans="1:8" x14ac:dyDescent="0.25">
      <c r="A18" s="4" t="s">
        <v>10</v>
      </c>
      <c r="B18" s="2"/>
      <c r="C18" s="2"/>
      <c r="D18" s="2"/>
      <c r="E18" s="2"/>
      <c r="F18" s="2"/>
      <c r="G18" s="3" t="s">
        <v>29</v>
      </c>
      <c r="H18" s="3" t="s">
        <v>29</v>
      </c>
    </row>
    <row r="19" spans="1:8" x14ac:dyDescent="0.25">
      <c r="A19" s="2" t="s">
        <v>1</v>
      </c>
      <c r="B19" s="2">
        <v>376</v>
      </c>
      <c r="C19" s="2">
        <v>436</v>
      </c>
      <c r="D19" s="2">
        <v>411</v>
      </c>
      <c r="E19" s="2">
        <v>403</v>
      </c>
      <c r="F19" s="2">
        <v>447</v>
      </c>
      <c r="G19" s="3">
        <f t="shared" si="0"/>
        <v>-13.761467889908257</v>
      </c>
      <c r="H19" s="3">
        <f t="shared" si="1"/>
        <v>-15.883668903803132</v>
      </c>
    </row>
    <row r="20" spans="1:8" x14ac:dyDescent="0.25">
      <c r="A20" s="2" t="s">
        <v>2</v>
      </c>
      <c r="B20" s="2">
        <v>165</v>
      </c>
      <c r="C20" s="2">
        <v>147</v>
      </c>
      <c r="D20" s="2">
        <v>173</v>
      </c>
      <c r="E20" s="2">
        <v>136</v>
      </c>
      <c r="F20" s="2">
        <v>157</v>
      </c>
      <c r="G20" s="3">
        <f t="shared" si="0"/>
        <v>12.244897959183673</v>
      </c>
      <c r="H20" s="3">
        <f t="shared" si="1"/>
        <v>5.0955414012738851</v>
      </c>
    </row>
    <row r="21" spans="1:8" x14ac:dyDescent="0.25">
      <c r="A21" s="4" t="s">
        <v>3</v>
      </c>
      <c r="B21" s="4">
        <v>541</v>
      </c>
      <c r="C21" s="4">
        <f>SUM(C19:C20)</f>
        <v>583</v>
      </c>
      <c r="D21" s="4">
        <f>SUM(D19:D20)</f>
        <v>584</v>
      </c>
      <c r="E21" s="4">
        <f>SUM(E19:E20)</f>
        <v>539</v>
      </c>
      <c r="F21" s="4">
        <f>SUM(F19:F20)</f>
        <v>604</v>
      </c>
      <c r="G21" s="3">
        <f t="shared" si="0"/>
        <v>-7.2041166380789026</v>
      </c>
      <c r="H21" s="3">
        <f t="shared" si="1"/>
        <v>-10.430463576158941</v>
      </c>
    </row>
    <row r="22" spans="1:8" x14ac:dyDescent="0.25">
      <c r="G22" s="3" t="s">
        <v>29</v>
      </c>
      <c r="H22" s="3" t="s">
        <v>29</v>
      </c>
    </row>
    <row r="23" spans="1:8" x14ac:dyDescent="0.25">
      <c r="A23" s="4" t="s">
        <v>11</v>
      </c>
      <c r="B23" s="2"/>
      <c r="C23" s="2"/>
      <c r="D23" s="2"/>
      <c r="E23" s="2"/>
      <c r="F23" s="2"/>
      <c r="G23" s="3" t="s">
        <v>29</v>
      </c>
      <c r="H23" s="3" t="s">
        <v>29</v>
      </c>
    </row>
    <row r="24" spans="1:8" x14ac:dyDescent="0.25">
      <c r="A24" s="2" t="s">
        <v>1</v>
      </c>
      <c r="B24" s="2">
        <v>320</v>
      </c>
      <c r="C24" s="2">
        <v>342</v>
      </c>
      <c r="D24" s="2">
        <v>336</v>
      </c>
      <c r="E24" s="2">
        <v>326</v>
      </c>
      <c r="F24" s="2">
        <v>367</v>
      </c>
      <c r="G24" s="3">
        <f t="shared" si="0"/>
        <v>-6.4327485380116958</v>
      </c>
      <c r="H24" s="3">
        <f t="shared" si="1"/>
        <v>-12.806539509536785</v>
      </c>
    </row>
    <row r="25" spans="1:8" x14ac:dyDescent="0.25">
      <c r="A25" s="2" t="s">
        <v>2</v>
      </c>
      <c r="B25" s="2">
        <v>146</v>
      </c>
      <c r="C25" s="2">
        <v>140</v>
      </c>
      <c r="D25" s="2">
        <v>135</v>
      </c>
      <c r="E25" s="2">
        <v>147</v>
      </c>
      <c r="F25" s="2">
        <v>150</v>
      </c>
      <c r="G25" s="3">
        <f t="shared" si="0"/>
        <v>4.2857142857142856</v>
      </c>
      <c r="H25" s="3">
        <f t="shared" si="1"/>
        <v>-2.6666666666666665</v>
      </c>
    </row>
    <row r="26" spans="1:8" x14ac:dyDescent="0.25">
      <c r="A26" s="4" t="s">
        <v>3</v>
      </c>
      <c r="B26" s="4">
        <v>466</v>
      </c>
      <c r="C26" s="4">
        <f>SUM(C24:C25)</f>
        <v>482</v>
      </c>
      <c r="D26" s="4">
        <f>SUM(D24:D25)</f>
        <v>471</v>
      </c>
      <c r="E26" s="4">
        <f>SUM(E24:E25)</f>
        <v>473</v>
      </c>
      <c r="F26" s="4">
        <f>SUM(F24:F25)</f>
        <v>517</v>
      </c>
      <c r="G26" s="3">
        <f t="shared" si="0"/>
        <v>-3.3195020746887969</v>
      </c>
      <c r="H26" s="3">
        <f t="shared" si="1"/>
        <v>-9.8646034816247585</v>
      </c>
    </row>
    <row r="27" spans="1:8" x14ac:dyDescent="0.25">
      <c r="G27" s="3" t="s">
        <v>29</v>
      </c>
      <c r="H27" s="3" t="s">
        <v>29</v>
      </c>
    </row>
    <row r="28" spans="1:8" x14ac:dyDescent="0.25">
      <c r="A28" s="4" t="s">
        <v>12</v>
      </c>
      <c r="B28" s="2"/>
      <c r="C28" s="2"/>
      <c r="D28" s="2"/>
      <c r="E28" s="2"/>
      <c r="F28" s="2"/>
      <c r="G28" s="3" t="s">
        <v>29</v>
      </c>
      <c r="H28" s="3" t="s">
        <v>29</v>
      </c>
    </row>
    <row r="29" spans="1:8" x14ac:dyDescent="0.25">
      <c r="A29" s="2" t="s">
        <v>1</v>
      </c>
      <c r="B29" s="2">
        <v>111</v>
      </c>
      <c r="C29" s="2">
        <v>118</v>
      </c>
      <c r="D29" s="2">
        <v>119</v>
      </c>
      <c r="E29" s="2">
        <v>113</v>
      </c>
      <c r="F29" s="2">
        <v>144</v>
      </c>
      <c r="G29" s="3">
        <f t="shared" si="0"/>
        <v>-5.9322033898305087</v>
      </c>
      <c r="H29" s="3">
        <f t="shared" si="1"/>
        <v>-22.916666666666668</v>
      </c>
    </row>
    <row r="30" spans="1:8" x14ac:dyDescent="0.25">
      <c r="A30" s="2" t="s">
        <v>2</v>
      </c>
      <c r="B30" s="2">
        <v>69</v>
      </c>
      <c r="C30" s="2">
        <v>74</v>
      </c>
      <c r="D30" s="2">
        <v>64</v>
      </c>
      <c r="E30" s="2">
        <v>66</v>
      </c>
      <c r="F30" s="2">
        <v>69</v>
      </c>
      <c r="G30" s="3">
        <f t="shared" si="0"/>
        <v>-6.756756756756757</v>
      </c>
      <c r="H30" s="3">
        <f t="shared" si="1"/>
        <v>0</v>
      </c>
    </row>
    <row r="31" spans="1:8" x14ac:dyDescent="0.25">
      <c r="A31" s="4" t="s">
        <v>3</v>
      </c>
      <c r="B31" s="4">
        <v>180</v>
      </c>
      <c r="C31" s="4">
        <f>SUM(C29:C30)</f>
        <v>192</v>
      </c>
      <c r="D31" s="4">
        <f>SUM(D29:D30)</f>
        <v>183</v>
      </c>
      <c r="E31" s="4">
        <f>SUM(E29:E30)</f>
        <v>179</v>
      </c>
      <c r="F31" s="4">
        <f>SUM(F29:F30)</f>
        <v>213</v>
      </c>
      <c r="G31" s="3">
        <f t="shared" si="0"/>
        <v>-6.25</v>
      </c>
      <c r="H31" s="3">
        <f t="shared" si="1"/>
        <v>-15.492957746478874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A8AB-A05C-4E03-80C5-462DF4685251}">
  <dimension ref="A1:F12"/>
  <sheetViews>
    <sheetView workbookViewId="0">
      <selection activeCell="F8" sqref="F8"/>
    </sheetView>
  </sheetViews>
  <sheetFormatPr baseColWidth="10" defaultRowHeight="15" x14ac:dyDescent="0.25"/>
  <cols>
    <col min="1" max="1" width="29.85546875" bestFit="1" customWidth="1"/>
    <col min="6" max="6" width="10.140625" bestFit="1" customWidth="1"/>
  </cols>
  <sheetData>
    <row r="1" spans="1:6" x14ac:dyDescent="0.25">
      <c r="A1" t="s">
        <v>31</v>
      </c>
    </row>
    <row r="4" spans="1:6" x14ac:dyDescent="0.25">
      <c r="A4" s="2"/>
      <c r="B4" s="5">
        <v>43830</v>
      </c>
      <c r="C4" s="5">
        <v>44561</v>
      </c>
      <c r="D4" s="5">
        <v>44926</v>
      </c>
      <c r="E4" s="5">
        <v>45291</v>
      </c>
      <c r="F4" s="5">
        <v>45657</v>
      </c>
    </row>
    <row r="5" spans="1:6" x14ac:dyDescent="0.25">
      <c r="A5" s="4" t="s">
        <v>13</v>
      </c>
      <c r="B5" s="2">
        <v>356</v>
      </c>
      <c r="C5" s="2">
        <v>334</v>
      </c>
      <c r="D5" s="2">
        <v>363</v>
      </c>
      <c r="E5" s="2">
        <v>379</v>
      </c>
      <c r="F5" s="2">
        <v>396</v>
      </c>
    </row>
    <row r="6" spans="1:6" x14ac:dyDescent="0.25">
      <c r="A6" s="4" t="s">
        <v>14</v>
      </c>
      <c r="B6" s="2">
        <v>93</v>
      </c>
      <c r="C6" s="2">
        <v>113</v>
      </c>
      <c r="D6" s="2">
        <v>103</v>
      </c>
      <c r="E6" s="2">
        <v>109</v>
      </c>
      <c r="F6" s="2">
        <v>128</v>
      </c>
    </row>
    <row r="7" spans="1:6" x14ac:dyDescent="0.25">
      <c r="A7" s="4" t="s">
        <v>15</v>
      </c>
      <c r="B7" s="2">
        <v>177</v>
      </c>
      <c r="C7" s="2">
        <v>154</v>
      </c>
      <c r="D7" s="2">
        <v>178</v>
      </c>
      <c r="E7" s="2">
        <v>177</v>
      </c>
      <c r="F7" s="2">
        <v>152</v>
      </c>
    </row>
    <row r="8" spans="1:6" x14ac:dyDescent="0.25">
      <c r="A8" s="4" t="s">
        <v>16</v>
      </c>
      <c r="B8" s="2">
        <v>190</v>
      </c>
      <c r="C8" s="2">
        <v>160</v>
      </c>
      <c r="D8" s="2">
        <v>173</v>
      </c>
      <c r="E8" s="2">
        <v>164</v>
      </c>
      <c r="F8" s="2">
        <v>161</v>
      </c>
    </row>
    <row r="9" spans="1:6" x14ac:dyDescent="0.25">
      <c r="A9" s="4" t="s">
        <v>17</v>
      </c>
      <c r="B9" s="2">
        <v>663</v>
      </c>
      <c r="C9" s="2">
        <v>602</v>
      </c>
      <c r="D9" s="2">
        <v>652</v>
      </c>
      <c r="E9" s="2">
        <v>643</v>
      </c>
      <c r="F9" s="2">
        <v>609</v>
      </c>
    </row>
    <row r="10" spans="1:6" x14ac:dyDescent="0.25">
      <c r="A10" s="4" t="s">
        <v>18</v>
      </c>
      <c r="B10" s="2">
        <v>82</v>
      </c>
      <c r="C10" s="2">
        <v>74</v>
      </c>
      <c r="D10" s="2">
        <v>77</v>
      </c>
      <c r="E10" s="2">
        <v>97</v>
      </c>
      <c r="F10" s="2">
        <v>106</v>
      </c>
    </row>
    <row r="11" spans="1:6" x14ac:dyDescent="0.25">
      <c r="A11" s="4" t="s">
        <v>19</v>
      </c>
      <c r="B11" s="2">
        <v>202</v>
      </c>
      <c r="C11" s="2">
        <v>120</v>
      </c>
      <c r="D11" s="2">
        <v>151</v>
      </c>
      <c r="E11" s="2">
        <v>183</v>
      </c>
      <c r="F11" s="2">
        <v>159</v>
      </c>
    </row>
    <row r="12" spans="1:6" x14ac:dyDescent="0.25">
      <c r="A12" s="4" t="s">
        <v>20</v>
      </c>
      <c r="B12" s="2">
        <v>203</v>
      </c>
      <c r="C12" s="2">
        <v>156</v>
      </c>
      <c r="D12" s="2">
        <v>169</v>
      </c>
      <c r="E12" s="2">
        <v>165</v>
      </c>
      <c r="F12" s="2">
        <v>127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FF79-F1C6-4162-B59E-3BFC3A0F7C77}">
  <dimension ref="A1:AE26"/>
  <sheetViews>
    <sheetView workbookViewId="0">
      <selection activeCell="AC8" sqref="AC8:AC9"/>
    </sheetView>
  </sheetViews>
  <sheetFormatPr baseColWidth="10" defaultRowHeight="15" x14ac:dyDescent="0.25"/>
  <cols>
    <col min="1" max="1" width="27.85546875" bestFit="1" customWidth="1"/>
    <col min="27" max="27" width="11.5703125" style="9"/>
  </cols>
  <sheetData>
    <row r="1" spans="1:31" x14ac:dyDescent="0.25">
      <c r="A1" t="s">
        <v>30</v>
      </c>
    </row>
    <row r="4" spans="1:31" x14ac:dyDescent="0.25">
      <c r="A4" s="2"/>
      <c r="B4" s="5">
        <v>40543</v>
      </c>
      <c r="C4" s="5" t="s">
        <v>73</v>
      </c>
      <c r="D4" s="5">
        <v>40908</v>
      </c>
      <c r="E4" s="5" t="s">
        <v>73</v>
      </c>
      <c r="F4" s="5">
        <v>41274</v>
      </c>
      <c r="G4" s="5" t="s">
        <v>73</v>
      </c>
      <c r="H4" s="5">
        <v>41639</v>
      </c>
      <c r="I4" s="5" t="s">
        <v>73</v>
      </c>
      <c r="J4" s="5">
        <v>42004</v>
      </c>
      <c r="K4" s="5" t="s">
        <v>73</v>
      </c>
      <c r="L4" s="5">
        <v>42369</v>
      </c>
      <c r="M4" s="5" t="s">
        <v>73</v>
      </c>
      <c r="N4" s="5">
        <v>42735</v>
      </c>
      <c r="O4" s="5" t="s">
        <v>73</v>
      </c>
      <c r="P4" s="5">
        <v>43100</v>
      </c>
      <c r="Q4" s="5" t="s">
        <v>73</v>
      </c>
      <c r="R4" s="5">
        <v>43465</v>
      </c>
      <c r="S4" s="5" t="s">
        <v>73</v>
      </c>
      <c r="T4" s="5">
        <v>43830</v>
      </c>
      <c r="U4" s="5" t="s">
        <v>73</v>
      </c>
      <c r="V4" s="5">
        <v>44196</v>
      </c>
      <c r="W4" s="5" t="s">
        <v>73</v>
      </c>
      <c r="X4" s="5">
        <v>44561</v>
      </c>
      <c r="Y4" s="5" t="s">
        <v>73</v>
      </c>
      <c r="Z4" s="5">
        <v>44926</v>
      </c>
      <c r="AA4" s="10" t="s">
        <v>73</v>
      </c>
      <c r="AB4" s="5">
        <v>45291</v>
      </c>
      <c r="AC4" s="10" t="s">
        <v>73</v>
      </c>
      <c r="AD4" s="5">
        <v>45657</v>
      </c>
      <c r="AE4" s="10" t="s">
        <v>73</v>
      </c>
    </row>
    <row r="5" spans="1:31" x14ac:dyDescent="0.25">
      <c r="A5" s="4" t="s">
        <v>21</v>
      </c>
      <c r="B5" s="2">
        <v>59</v>
      </c>
      <c r="C5" s="11">
        <f>B5/(B12/100)</f>
        <v>1.6737588652482269</v>
      </c>
      <c r="D5" s="2">
        <v>50</v>
      </c>
      <c r="E5" s="11">
        <f>D5/(D12/100)</f>
        <v>1.3513513513513513</v>
      </c>
      <c r="F5" s="2">
        <v>29</v>
      </c>
      <c r="G5" s="11">
        <f>F5/(F12/100)</f>
        <v>0.79757975797579761</v>
      </c>
      <c r="H5" s="2">
        <v>41</v>
      </c>
      <c r="I5" s="11">
        <f>H5/(H12/100)</f>
        <v>1.1890951276102089</v>
      </c>
      <c r="J5" s="2">
        <v>78</v>
      </c>
      <c r="K5" s="11">
        <f>J5/(J12/100)</f>
        <v>2.2687609075043627</v>
      </c>
      <c r="L5" s="2">
        <v>62</v>
      </c>
      <c r="M5" s="11">
        <f>L5/(L12/100)</f>
        <v>2.0058233581365252</v>
      </c>
      <c r="N5" s="2">
        <v>106</v>
      </c>
      <c r="O5" s="11">
        <f>N5/(N12/100)</f>
        <v>3.2615384615384615</v>
      </c>
      <c r="P5" s="2">
        <v>168</v>
      </c>
      <c r="Q5" s="11">
        <f>P5/(P12/100)</f>
        <v>4.989604989604989</v>
      </c>
      <c r="R5" s="2">
        <v>202</v>
      </c>
      <c r="S5" s="11">
        <f>R5/(R12/100)</f>
        <v>5.9869590989922941</v>
      </c>
      <c r="T5" s="2">
        <v>164</v>
      </c>
      <c r="U5" s="11">
        <f>T5/(T12/100)</f>
        <v>5.0711193568336421</v>
      </c>
      <c r="V5" s="2">
        <v>50</v>
      </c>
      <c r="W5" s="11">
        <f>V5/(V12/100)</f>
        <v>1.8628912071535022</v>
      </c>
      <c r="X5" s="2">
        <v>49</v>
      </c>
      <c r="Y5" s="11">
        <f>X5/(X12/100)</f>
        <v>1.9238319591676483</v>
      </c>
      <c r="Z5" s="2">
        <v>45</v>
      </c>
      <c r="AA5" s="11">
        <f>Z5/(Z12/100)</f>
        <v>1.6872890888638918</v>
      </c>
      <c r="AB5" s="2">
        <v>35</v>
      </c>
      <c r="AC5" s="11">
        <f>AB5/(AB12/100)</f>
        <v>1.2948575656677765</v>
      </c>
      <c r="AD5" s="2">
        <v>41</v>
      </c>
      <c r="AE5" s="11">
        <f>AD5/(AD12/100)</f>
        <v>1.5732924021488872</v>
      </c>
    </row>
    <row r="6" spans="1:31" x14ac:dyDescent="0.25">
      <c r="A6" s="4" t="s">
        <v>22</v>
      </c>
      <c r="B6" s="2">
        <v>861</v>
      </c>
      <c r="C6" s="11">
        <f>B6/(B12/100)</f>
        <v>24.425531914893618</v>
      </c>
      <c r="D6" s="2">
        <v>849</v>
      </c>
      <c r="E6" s="11">
        <f>D6/(D12/100)</f>
        <v>22.945945945945947</v>
      </c>
      <c r="F6" s="2">
        <v>777</v>
      </c>
      <c r="G6" s="11">
        <f>F6/(F12/100)</f>
        <v>21.369636963696369</v>
      </c>
      <c r="H6" s="2">
        <v>777</v>
      </c>
      <c r="I6" s="11">
        <f>H6/(H12/100)</f>
        <v>22.534802784222741</v>
      </c>
      <c r="J6" s="2">
        <v>759</v>
      </c>
      <c r="K6" s="11">
        <f>J6/(J12/100)</f>
        <v>22.076788830715529</v>
      </c>
      <c r="L6" s="2">
        <v>570</v>
      </c>
      <c r="M6" s="11">
        <f>L6/(L12/100)</f>
        <v>18.440634098997087</v>
      </c>
      <c r="N6" s="2">
        <v>622</v>
      </c>
      <c r="O6" s="11">
        <f>N6/(N12/100)</f>
        <v>19.138461538461538</v>
      </c>
      <c r="P6" s="2">
        <v>599</v>
      </c>
      <c r="Q6" s="11">
        <f>P6/(P12/100)</f>
        <v>17.79031779031779</v>
      </c>
      <c r="R6" s="2">
        <v>587</v>
      </c>
      <c r="S6" s="11">
        <f>R6/(R12/100)</f>
        <v>17.397747480735031</v>
      </c>
      <c r="T6" s="2">
        <v>591</v>
      </c>
      <c r="U6" s="11">
        <f>T6/(T12/100)</f>
        <v>18.274582560296842</v>
      </c>
      <c r="V6" s="2">
        <v>578</v>
      </c>
      <c r="W6" s="11">
        <f>V6/(V12/100)</f>
        <v>21.535022354694487</v>
      </c>
      <c r="X6" s="2">
        <v>496</v>
      </c>
      <c r="Y6" s="11">
        <f>X6/(X12/100)</f>
        <v>19.473890851982727</v>
      </c>
      <c r="Z6" s="2">
        <v>612</v>
      </c>
      <c r="AA6" s="11">
        <f>Z6/(Z12/100)</f>
        <v>22.947131608548929</v>
      </c>
      <c r="AB6" s="2">
        <v>632</v>
      </c>
      <c r="AC6" s="11">
        <f>AB6/(AB12/100)</f>
        <v>23.381428042915278</v>
      </c>
      <c r="AD6" s="2">
        <v>579</v>
      </c>
      <c r="AE6" s="11">
        <f>AD6/(AD12/100)</f>
        <v>22.217958557175749</v>
      </c>
    </row>
    <row r="7" spans="1:31" x14ac:dyDescent="0.25">
      <c r="A7" s="4" t="s">
        <v>23</v>
      </c>
      <c r="B7" s="2">
        <v>1669</v>
      </c>
      <c r="C7" s="11">
        <f>B7/(B12/100)</f>
        <v>47.347517730496456</v>
      </c>
      <c r="D7" s="2">
        <v>1733</v>
      </c>
      <c r="E7" s="11">
        <f>D7/(D12/100)</f>
        <v>46.837837837837839</v>
      </c>
      <c r="F7" s="2">
        <v>1414</v>
      </c>
      <c r="G7" s="11">
        <f>F7/(F12/100)</f>
        <v>38.888888888888893</v>
      </c>
      <c r="H7" s="2">
        <v>1561</v>
      </c>
      <c r="I7" s="11">
        <f>H7/(H12/100)</f>
        <v>45.272621809744784</v>
      </c>
      <c r="J7" s="2">
        <v>1513</v>
      </c>
      <c r="K7" s="11">
        <f>J7/(J12/100)</f>
        <v>44.008144269924372</v>
      </c>
      <c r="L7" s="2">
        <v>1326</v>
      </c>
      <c r="M7" s="11">
        <f>L7/(L12/100)</f>
        <v>42.898738272403754</v>
      </c>
      <c r="N7" s="2">
        <v>1344</v>
      </c>
      <c r="O7" s="11">
        <f>N7/(N12/100)</f>
        <v>41.353846153846156</v>
      </c>
      <c r="P7" s="2">
        <v>1384</v>
      </c>
      <c r="Q7" s="11">
        <f>P7/(P12/100)</f>
        <v>41.1048411048411</v>
      </c>
      <c r="R7" s="2">
        <v>1348</v>
      </c>
      <c r="S7" s="11">
        <f>R7/(R12/100)</f>
        <v>39.95257854179016</v>
      </c>
      <c r="T7" s="2">
        <v>1239</v>
      </c>
      <c r="U7" s="11">
        <f>T7/(T12/100)</f>
        <v>38.311688311688307</v>
      </c>
      <c r="V7" s="2">
        <v>1026</v>
      </c>
      <c r="W7" s="11">
        <f>V7/(V12/100)</f>
        <v>38.22652757078987</v>
      </c>
      <c r="X7" s="2">
        <v>1040</v>
      </c>
      <c r="Y7" s="11">
        <f>X7/(X12/100)</f>
        <v>40.832351786415394</v>
      </c>
      <c r="Z7" s="2">
        <v>1099</v>
      </c>
      <c r="AA7" s="11">
        <f>Z7/(Z12/100)</f>
        <v>41.207349081364825</v>
      </c>
      <c r="AB7" s="2">
        <v>1134</v>
      </c>
      <c r="AC7" s="11">
        <f>AB7/(AB12/100)</f>
        <v>41.953385127635961</v>
      </c>
      <c r="AD7" s="2">
        <v>1133</v>
      </c>
      <c r="AE7" s="11">
        <f>AD7/(AD12/100)</f>
        <v>43.476592478894858</v>
      </c>
    </row>
    <row r="8" spans="1:31" x14ac:dyDescent="0.25">
      <c r="A8" s="4" t="s">
        <v>24</v>
      </c>
      <c r="B8" s="2">
        <v>438</v>
      </c>
      <c r="C8" s="11">
        <f>B8/(B12/100)</f>
        <v>12.425531914893616</v>
      </c>
      <c r="D8" s="2">
        <v>486</v>
      </c>
      <c r="E8" s="11">
        <f>D8/(D12/100)</f>
        <v>13.135135135135135</v>
      </c>
      <c r="F8" s="2">
        <v>287</v>
      </c>
      <c r="G8" s="11">
        <f>F8/(F12/100)</f>
        <v>7.8932893289328936</v>
      </c>
      <c r="H8" s="2">
        <v>466</v>
      </c>
      <c r="I8" s="11">
        <f>H8/(H12/100)</f>
        <v>13.515081206496522</v>
      </c>
      <c r="J8" s="2">
        <v>458</v>
      </c>
      <c r="K8" s="11">
        <f>J8/(J12/100)</f>
        <v>13.321698662012798</v>
      </c>
      <c r="L8" s="2">
        <v>589</v>
      </c>
      <c r="M8" s="11">
        <f>L8/(L12/100)</f>
        <v>19.055321902296992</v>
      </c>
      <c r="N8" s="2">
        <v>601</v>
      </c>
      <c r="O8" s="11">
        <f>N8/(N12/100)</f>
        <v>18.492307692307691</v>
      </c>
      <c r="P8" s="2">
        <v>638</v>
      </c>
      <c r="Q8" s="11">
        <f>P8/(P12/100)</f>
        <v>18.948618948618947</v>
      </c>
      <c r="R8" s="2">
        <v>553</v>
      </c>
      <c r="S8" s="11">
        <f>R8/(R12/100)</f>
        <v>16.390041493775932</v>
      </c>
      <c r="T8" s="2">
        <v>574</v>
      </c>
      <c r="U8" s="11">
        <f>T8/(T12/100)</f>
        <v>17.748917748917748</v>
      </c>
      <c r="V8" s="2">
        <v>473</v>
      </c>
      <c r="W8" s="11">
        <f>V8/(V12/100)</f>
        <v>17.622950819672131</v>
      </c>
      <c r="X8" s="2">
        <v>446</v>
      </c>
      <c r="Y8" s="11">
        <f>X8/(X12/100)</f>
        <v>17.510797016097371</v>
      </c>
      <c r="Z8" s="2">
        <v>398</v>
      </c>
      <c r="AA8" s="11">
        <f>Z8/(Z12/100)</f>
        <v>14.923134608173978</v>
      </c>
      <c r="AB8" s="2">
        <v>433</v>
      </c>
      <c r="AC8" s="11">
        <f>AB8/(AB12/100)</f>
        <v>16.019237883832776</v>
      </c>
      <c r="AD8" s="2">
        <v>370</v>
      </c>
      <c r="AE8" s="11">
        <f>AD8/(AD12/100)</f>
        <v>14.198004604758252</v>
      </c>
    </row>
    <row r="9" spans="1:31" x14ac:dyDescent="0.25">
      <c r="A9" s="4" t="s">
        <v>25</v>
      </c>
      <c r="B9" s="2">
        <v>491</v>
      </c>
      <c r="C9" s="11">
        <f>B9/(B12/100)</f>
        <v>13.929078014184396</v>
      </c>
      <c r="D9" s="2">
        <v>578</v>
      </c>
      <c r="E9" s="11">
        <f>D9/(D12/100)</f>
        <v>15.621621621621621</v>
      </c>
      <c r="F9" s="2">
        <v>1000</v>
      </c>
      <c r="G9" s="11">
        <f>F9/(F12/100)</f>
        <v>27.502750275027502</v>
      </c>
      <c r="H9" s="2">
        <v>583</v>
      </c>
      <c r="I9" s="11">
        <f>H9/(H12/100)</f>
        <v>16.908352668213457</v>
      </c>
      <c r="J9" s="2">
        <v>610</v>
      </c>
      <c r="K9" s="11">
        <f>J9/(J12/100)</f>
        <v>17.742873763816171</v>
      </c>
      <c r="L9" s="2">
        <v>532</v>
      </c>
      <c r="M9" s="11">
        <f>L9/(L12/100)</f>
        <v>17.211258492397281</v>
      </c>
      <c r="N9" s="2">
        <v>558</v>
      </c>
      <c r="O9" s="11">
        <f>N9/(N12/100)</f>
        <v>17.169230769230769</v>
      </c>
      <c r="P9" s="2">
        <v>533</v>
      </c>
      <c r="Q9" s="11">
        <f>P9/(P12/100)</f>
        <v>15.83011583011583</v>
      </c>
      <c r="R9" s="2">
        <v>614</v>
      </c>
      <c r="S9" s="11">
        <f>R9/(R12/100)</f>
        <v>18.197984588026081</v>
      </c>
      <c r="T9" s="2">
        <v>567</v>
      </c>
      <c r="U9" s="11">
        <f>T9/(T12/100)</f>
        <v>17.532467532467532</v>
      </c>
      <c r="V9" s="2">
        <v>481</v>
      </c>
      <c r="W9" s="11">
        <f>V9/(V12/100)</f>
        <v>17.921013412816691</v>
      </c>
      <c r="X9" s="2">
        <v>457</v>
      </c>
      <c r="Y9" s="11">
        <f>X9/(X12/100)</f>
        <v>17.94267765999215</v>
      </c>
      <c r="Z9" s="2">
        <v>430</v>
      </c>
      <c r="AA9" s="11">
        <f>Z9/(Z12/100)</f>
        <v>16.122984626921635</v>
      </c>
      <c r="AB9" s="2">
        <v>386</v>
      </c>
      <c r="AC9" s="11">
        <f>AB9/(AB12/100)</f>
        <v>14.280429152793193</v>
      </c>
      <c r="AD9" s="2">
        <v>375</v>
      </c>
      <c r="AE9" s="11">
        <f>AD9/(AD12/100)</f>
        <v>14.389869531849579</v>
      </c>
    </row>
    <row r="10" spans="1:31" x14ac:dyDescent="0.25">
      <c r="A10" s="4" t="s">
        <v>26</v>
      </c>
      <c r="B10" s="2">
        <v>3</v>
      </c>
      <c r="C10" s="11">
        <f>B10/(B12/100)</f>
        <v>8.5106382978723402E-2</v>
      </c>
      <c r="D10" s="2">
        <v>2</v>
      </c>
      <c r="E10" s="11">
        <f>D10/(D12/100)</f>
        <v>5.4054054054054057E-2</v>
      </c>
      <c r="F10" s="2">
        <v>0</v>
      </c>
      <c r="G10" s="11">
        <f>F10/(F12/100)</f>
        <v>0</v>
      </c>
      <c r="H10" s="2">
        <v>12</v>
      </c>
      <c r="I10" s="11">
        <f>H10/(H12/100)</f>
        <v>0.3480278422273782</v>
      </c>
      <c r="J10" s="2">
        <v>8</v>
      </c>
      <c r="K10" s="11">
        <f>J10/(J12/100)</f>
        <v>0.23269342641070387</v>
      </c>
      <c r="L10" s="2">
        <v>2</v>
      </c>
      <c r="M10" s="11">
        <f>L10/(L12/100)</f>
        <v>6.4703979294726627E-2</v>
      </c>
      <c r="N10" s="2">
        <v>0</v>
      </c>
      <c r="O10" s="11">
        <f>N10/(N12/100)</f>
        <v>0</v>
      </c>
      <c r="P10" s="2">
        <v>1</v>
      </c>
      <c r="Q10" s="11">
        <f>P10/(P12/100)</f>
        <v>2.97000297000297E-2</v>
      </c>
      <c r="R10" s="2">
        <v>7</v>
      </c>
      <c r="S10" s="11">
        <f>R10/(R12/100)</f>
        <v>0.20746887966804978</v>
      </c>
      <c r="T10" s="2">
        <v>9</v>
      </c>
      <c r="U10" s="11">
        <f>T10/(T12/100)</f>
        <v>0.27829313543599254</v>
      </c>
      <c r="V10" s="2">
        <v>5</v>
      </c>
      <c r="W10" s="11">
        <f>V10/(V12/100)</f>
        <v>0.18628912071535023</v>
      </c>
      <c r="X10" s="2">
        <v>6</v>
      </c>
      <c r="Y10" s="11">
        <f>X10/(X12/100)</f>
        <v>0.23557126030624265</v>
      </c>
      <c r="Z10" s="2">
        <v>4</v>
      </c>
      <c r="AA10" s="11">
        <f>Z10/(Z12/100)</f>
        <v>0.14998125234345705</v>
      </c>
      <c r="AB10" s="2">
        <v>3</v>
      </c>
      <c r="AC10" s="11">
        <f>AB10/(AB12/100)</f>
        <v>0.11098779134295227</v>
      </c>
      <c r="AD10" s="2">
        <v>13</v>
      </c>
      <c r="AE10" s="11">
        <f>AD10/(AD12/100)</f>
        <v>0.49884881043745205</v>
      </c>
    </row>
    <row r="11" spans="1:31" x14ac:dyDescent="0.25">
      <c r="A11" s="4" t="s">
        <v>27</v>
      </c>
      <c r="B11" s="2">
        <v>4</v>
      </c>
      <c r="C11" s="11">
        <f>B11/(B12/100)</f>
        <v>0.11347517730496454</v>
      </c>
      <c r="D11" s="2">
        <v>2</v>
      </c>
      <c r="E11" s="11">
        <f>D11/(D12/100)</f>
        <v>5.4054054054054057E-2</v>
      </c>
      <c r="F11" s="2">
        <f>F12-F5-F6-F7-F8-F9-F10</f>
        <v>129</v>
      </c>
      <c r="G11" s="11">
        <f>F11/(F12/100)</f>
        <v>3.547854785478548</v>
      </c>
      <c r="H11" s="2">
        <v>3</v>
      </c>
      <c r="I11" s="11">
        <f>H11/(H12/100)</f>
        <v>8.7006960556844551E-2</v>
      </c>
      <c r="J11" s="2">
        <v>1</v>
      </c>
      <c r="K11" s="11">
        <f>J11/(J12/100)</f>
        <v>2.9086678301337984E-2</v>
      </c>
      <c r="L11" s="2">
        <v>10</v>
      </c>
      <c r="M11" s="11">
        <f>L11/(L12/100)</f>
        <v>0.32351989647363311</v>
      </c>
      <c r="N11" s="2">
        <v>19</v>
      </c>
      <c r="O11" s="11">
        <f>N11/(N12/100)</f>
        <v>0.58461538461538465</v>
      </c>
      <c r="P11" s="2">
        <v>44</v>
      </c>
      <c r="Q11" s="11">
        <f>P11/(P12/100)</f>
        <v>1.3068013068013067</v>
      </c>
      <c r="R11" s="2">
        <v>63</v>
      </c>
      <c r="S11" s="11">
        <f>R11/(R12/100)</f>
        <v>1.8672199170124479</v>
      </c>
      <c r="T11" s="2">
        <v>90</v>
      </c>
      <c r="U11" s="11">
        <f>T11/(T12/100)</f>
        <v>2.7829313543599254</v>
      </c>
      <c r="V11" s="2">
        <v>71</v>
      </c>
      <c r="W11" s="11">
        <f>V11/(V12/100)</f>
        <v>2.6453055141579731</v>
      </c>
      <c r="X11" s="2">
        <f>X12-X5-X6-X7-X8-X9-X10</f>
        <v>53</v>
      </c>
      <c r="Y11" s="11">
        <f>X11/(X12/100)</f>
        <v>2.0808794660384766</v>
      </c>
      <c r="Z11" s="2">
        <f>Z12-Z5-Z6-Z7-Z8-Z9-Z10</f>
        <v>79</v>
      </c>
      <c r="AA11" s="11">
        <f>Z11/(Z12/100)</f>
        <v>2.9621297337832768</v>
      </c>
      <c r="AB11" s="2">
        <f>AB12-AB5-AB6-AB7-AB8-AB9-AB10</f>
        <v>80</v>
      </c>
      <c r="AC11" s="11">
        <f>AB11/(AB12/100)</f>
        <v>2.9596744358120604</v>
      </c>
      <c r="AD11" s="2">
        <f>AD12-(AD5+AD6+AD7+AD8+AD9+AD10)</f>
        <v>95</v>
      </c>
      <c r="AE11" s="11">
        <f>AD11/(AD12/100)</f>
        <v>3.6454336147352264</v>
      </c>
    </row>
    <row r="12" spans="1:31" x14ac:dyDescent="0.25">
      <c r="A12" s="4" t="s">
        <v>28</v>
      </c>
      <c r="B12" s="2">
        <f>B5+B6+B7+B8+B9+B10+B11</f>
        <v>3525</v>
      </c>
      <c r="C12" s="2"/>
      <c r="D12" s="2">
        <f>D5+D6+D7+D8+D9+D10+D11</f>
        <v>3700</v>
      </c>
      <c r="E12" s="2"/>
      <c r="F12" s="2">
        <v>3636</v>
      </c>
      <c r="G12" s="11" t="s">
        <v>29</v>
      </c>
      <c r="H12" s="2">
        <v>3448</v>
      </c>
      <c r="I12" s="11"/>
      <c r="J12" s="2">
        <v>3438</v>
      </c>
      <c r="K12" s="11"/>
      <c r="L12" s="2">
        <f>SUM(L5:L11)</f>
        <v>3091</v>
      </c>
      <c r="M12" s="11"/>
      <c r="N12" s="2">
        <f>SUM(N5:N11)</f>
        <v>3250</v>
      </c>
      <c r="O12" s="11"/>
      <c r="P12" s="2">
        <f>SUM(P5:P11)</f>
        <v>3367</v>
      </c>
      <c r="Q12" s="11"/>
      <c r="R12" s="2">
        <f>SUM(R5:R11)</f>
        <v>3374</v>
      </c>
      <c r="S12" s="11" t="s">
        <v>29</v>
      </c>
      <c r="T12" s="2">
        <v>3234</v>
      </c>
      <c r="U12" s="11" t="s">
        <v>29</v>
      </c>
      <c r="V12" s="2">
        <v>2684</v>
      </c>
      <c r="W12" s="11"/>
      <c r="X12" s="2">
        <v>2547</v>
      </c>
      <c r="Y12" s="11" t="s">
        <v>29</v>
      </c>
      <c r="Z12" s="2">
        <v>2667</v>
      </c>
      <c r="AA12" s="11" t="s">
        <v>29</v>
      </c>
      <c r="AB12" s="2">
        <v>2703</v>
      </c>
      <c r="AC12" s="11" t="s">
        <v>29</v>
      </c>
      <c r="AD12" s="2">
        <v>2606</v>
      </c>
      <c r="AE12" s="11" t="s">
        <v>29</v>
      </c>
    </row>
    <row r="18" spans="18:21" x14ac:dyDescent="0.25">
      <c r="R18" s="12"/>
      <c r="S18" s="12"/>
      <c r="T18" s="12"/>
      <c r="U18" s="12"/>
    </row>
    <row r="19" spans="18:21" x14ac:dyDescent="0.25">
      <c r="S19" s="9"/>
      <c r="U19" s="9"/>
    </row>
    <row r="20" spans="18:21" x14ac:dyDescent="0.25">
      <c r="S20" s="9"/>
      <c r="U20" s="9"/>
    </row>
    <row r="21" spans="18:21" x14ac:dyDescent="0.25">
      <c r="S21" s="9"/>
      <c r="U21" s="9"/>
    </row>
    <row r="22" spans="18:21" x14ac:dyDescent="0.25">
      <c r="S22" s="9"/>
      <c r="U22" s="9"/>
    </row>
    <row r="23" spans="18:21" x14ac:dyDescent="0.25">
      <c r="S23" s="9"/>
      <c r="U23" s="9"/>
    </row>
    <row r="24" spans="18:21" x14ac:dyDescent="0.25">
      <c r="S24" s="9"/>
      <c r="U24" s="9"/>
    </row>
    <row r="25" spans="18:21" x14ac:dyDescent="0.25">
      <c r="S25" s="9"/>
      <c r="U25" s="9"/>
    </row>
    <row r="26" spans="18:21" x14ac:dyDescent="0.25">
      <c r="S26" s="9"/>
      <c r="U26" s="9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C86E-FEF7-45A6-89E0-AE20EFF78D84}">
  <dimension ref="A1:G79"/>
  <sheetViews>
    <sheetView topLeftCell="A49" workbookViewId="0">
      <selection activeCell="C70" sqref="C70"/>
    </sheetView>
  </sheetViews>
  <sheetFormatPr baseColWidth="10" defaultRowHeight="15" x14ac:dyDescent="0.25"/>
  <cols>
    <col min="2" max="2" width="45.85546875" bestFit="1" customWidth="1"/>
    <col min="3" max="3" width="25.7109375" bestFit="1" customWidth="1"/>
    <col min="5" max="5" width="48.140625" bestFit="1" customWidth="1"/>
  </cols>
  <sheetData>
    <row r="1" spans="1:3" x14ac:dyDescent="0.25">
      <c r="A1" t="s">
        <v>56</v>
      </c>
    </row>
    <row r="4" spans="1:3" x14ac:dyDescent="0.25">
      <c r="A4" s="13" t="s">
        <v>36</v>
      </c>
      <c r="B4" s="13"/>
      <c r="C4" s="13"/>
    </row>
    <row r="5" spans="1:3" x14ac:dyDescent="0.25">
      <c r="A5" s="7" t="s">
        <v>33</v>
      </c>
      <c r="B5" s="7" t="s">
        <v>57</v>
      </c>
      <c r="C5" s="7" t="s">
        <v>58</v>
      </c>
    </row>
    <row r="6" spans="1:3" x14ac:dyDescent="0.25">
      <c r="A6" s="8">
        <v>1</v>
      </c>
      <c r="B6" t="s">
        <v>62</v>
      </c>
      <c r="C6">
        <v>267</v>
      </c>
    </row>
    <row r="7" spans="1:3" x14ac:dyDescent="0.25">
      <c r="A7" s="8">
        <v>2</v>
      </c>
      <c r="B7" t="s">
        <v>66</v>
      </c>
      <c r="C7">
        <v>243</v>
      </c>
    </row>
    <row r="8" spans="1:3" x14ac:dyDescent="0.25">
      <c r="A8" s="8">
        <v>3</v>
      </c>
      <c r="B8" t="s">
        <v>63</v>
      </c>
      <c r="C8">
        <v>232</v>
      </c>
    </row>
    <row r="9" spans="1:3" x14ac:dyDescent="0.25">
      <c r="A9" s="8">
        <v>4</v>
      </c>
      <c r="B9" t="s">
        <v>70</v>
      </c>
      <c r="C9">
        <v>160</v>
      </c>
    </row>
    <row r="10" spans="1:3" x14ac:dyDescent="0.25">
      <c r="A10" s="8">
        <v>5</v>
      </c>
      <c r="B10" t="s">
        <v>71</v>
      </c>
      <c r="C10">
        <v>140</v>
      </c>
    </row>
    <row r="11" spans="1:3" x14ac:dyDescent="0.25">
      <c r="A11" s="8">
        <v>5</v>
      </c>
      <c r="B11" t="s">
        <v>64</v>
      </c>
      <c r="C11">
        <v>140</v>
      </c>
    </row>
    <row r="12" spans="1:3" x14ac:dyDescent="0.25">
      <c r="A12" s="8">
        <v>7</v>
      </c>
      <c r="B12" t="s">
        <v>65</v>
      </c>
      <c r="C12">
        <v>134</v>
      </c>
    </row>
    <row r="13" spans="1:3" x14ac:dyDescent="0.25">
      <c r="A13" s="8">
        <v>8</v>
      </c>
      <c r="B13" t="s">
        <v>68</v>
      </c>
      <c r="C13">
        <v>116</v>
      </c>
    </row>
    <row r="14" spans="1:3" x14ac:dyDescent="0.25">
      <c r="A14" s="8">
        <v>9</v>
      </c>
      <c r="B14" t="s">
        <v>72</v>
      </c>
      <c r="C14">
        <v>91</v>
      </c>
    </row>
    <row r="15" spans="1:3" x14ac:dyDescent="0.25">
      <c r="A15" s="8">
        <v>10</v>
      </c>
      <c r="B15" t="s">
        <v>69</v>
      </c>
      <c r="C15">
        <v>82</v>
      </c>
    </row>
    <row r="18" spans="1:7" x14ac:dyDescent="0.25">
      <c r="A18" t="s">
        <v>29</v>
      </c>
    </row>
    <row r="20" spans="1:7" x14ac:dyDescent="0.25">
      <c r="A20" s="13" t="s">
        <v>48</v>
      </c>
      <c r="B20" s="13"/>
      <c r="C20" s="13"/>
    </row>
    <row r="21" spans="1:7" x14ac:dyDescent="0.25">
      <c r="A21" s="7" t="s">
        <v>33</v>
      </c>
      <c r="B21" s="7" t="s">
        <v>57</v>
      </c>
      <c r="C21" s="7" t="s">
        <v>58</v>
      </c>
    </row>
    <row r="22" spans="1:7" x14ac:dyDescent="0.25">
      <c r="A22" s="8">
        <v>1</v>
      </c>
      <c r="B22" t="s">
        <v>62</v>
      </c>
      <c r="C22">
        <v>251</v>
      </c>
    </row>
    <row r="23" spans="1:7" x14ac:dyDescent="0.25">
      <c r="A23" s="8">
        <v>2</v>
      </c>
      <c r="B23" t="s">
        <v>66</v>
      </c>
      <c r="C23">
        <v>240</v>
      </c>
    </row>
    <row r="24" spans="1:7" x14ac:dyDescent="0.25">
      <c r="A24" s="8">
        <v>3</v>
      </c>
      <c r="B24" t="s">
        <v>63</v>
      </c>
      <c r="C24">
        <v>195</v>
      </c>
    </row>
    <row r="25" spans="1:7" x14ac:dyDescent="0.25">
      <c r="A25" s="8">
        <v>4</v>
      </c>
      <c r="B25" t="s">
        <v>70</v>
      </c>
      <c r="C25">
        <v>145</v>
      </c>
    </row>
    <row r="26" spans="1:7" x14ac:dyDescent="0.25">
      <c r="A26" s="8">
        <v>5</v>
      </c>
      <c r="B26" t="s">
        <v>71</v>
      </c>
      <c r="C26">
        <v>142</v>
      </c>
    </row>
    <row r="27" spans="1:7" x14ac:dyDescent="0.25">
      <c r="A27" s="8">
        <v>6</v>
      </c>
      <c r="B27" t="s">
        <v>64</v>
      </c>
      <c r="C27">
        <v>127</v>
      </c>
    </row>
    <row r="28" spans="1:7" x14ac:dyDescent="0.25">
      <c r="A28" s="8">
        <v>7</v>
      </c>
      <c r="B28" t="s">
        <v>65</v>
      </c>
      <c r="C28">
        <v>116</v>
      </c>
    </row>
    <row r="29" spans="1:7" x14ac:dyDescent="0.25">
      <c r="A29" s="8">
        <v>8</v>
      </c>
      <c r="B29" t="s">
        <v>68</v>
      </c>
      <c r="C29">
        <v>89</v>
      </c>
    </row>
    <row r="30" spans="1:7" x14ac:dyDescent="0.25">
      <c r="A30" s="8">
        <v>9</v>
      </c>
      <c r="B30" t="s">
        <v>72</v>
      </c>
      <c r="C30">
        <v>88</v>
      </c>
      <c r="G30" t="s">
        <v>29</v>
      </c>
    </row>
    <row r="31" spans="1:7" x14ac:dyDescent="0.25">
      <c r="A31" s="8">
        <v>10</v>
      </c>
      <c r="B31" t="s">
        <v>69</v>
      </c>
      <c r="C31">
        <v>74</v>
      </c>
    </row>
    <row r="34" spans="1:3" x14ac:dyDescent="0.25">
      <c r="A34" t="s">
        <v>29</v>
      </c>
    </row>
    <row r="36" spans="1:3" x14ac:dyDescent="0.25">
      <c r="A36" s="14" t="s">
        <v>52</v>
      </c>
      <c r="B36" s="14"/>
      <c r="C36" s="14"/>
    </row>
    <row r="37" spans="1:3" x14ac:dyDescent="0.25">
      <c r="A37" s="7" t="s">
        <v>33</v>
      </c>
      <c r="B37" s="7" t="s">
        <v>57</v>
      </c>
      <c r="C37" s="7" t="s">
        <v>58</v>
      </c>
    </row>
    <row r="38" spans="1:3" x14ac:dyDescent="0.25">
      <c r="A38" s="8">
        <v>1</v>
      </c>
      <c r="B38" t="s">
        <v>62</v>
      </c>
      <c r="C38">
        <v>271</v>
      </c>
    </row>
    <row r="39" spans="1:3" x14ac:dyDescent="0.25">
      <c r="A39" s="8">
        <v>2</v>
      </c>
      <c r="B39" t="s">
        <v>63</v>
      </c>
      <c r="C39">
        <v>244</v>
      </c>
    </row>
    <row r="40" spans="1:3" x14ac:dyDescent="0.25">
      <c r="A40" s="8">
        <v>3</v>
      </c>
      <c r="B40" t="s">
        <v>66</v>
      </c>
      <c r="C40">
        <v>211</v>
      </c>
    </row>
    <row r="41" spans="1:3" x14ac:dyDescent="0.25">
      <c r="A41" s="8">
        <v>4</v>
      </c>
      <c r="B41" t="s">
        <v>71</v>
      </c>
      <c r="C41">
        <v>155</v>
      </c>
    </row>
    <row r="42" spans="1:3" x14ac:dyDescent="0.25">
      <c r="A42" s="8">
        <v>5</v>
      </c>
      <c r="B42" t="s">
        <v>70</v>
      </c>
      <c r="C42">
        <v>138</v>
      </c>
    </row>
    <row r="43" spans="1:3" x14ac:dyDescent="0.25">
      <c r="A43" s="8">
        <v>6</v>
      </c>
      <c r="B43" t="s">
        <v>64</v>
      </c>
      <c r="C43">
        <v>137</v>
      </c>
    </row>
    <row r="44" spans="1:3" x14ac:dyDescent="0.25">
      <c r="A44" s="8">
        <v>7</v>
      </c>
      <c r="B44" t="s">
        <v>65</v>
      </c>
      <c r="C44">
        <v>114</v>
      </c>
    </row>
    <row r="45" spans="1:3" x14ac:dyDescent="0.25">
      <c r="A45" s="8">
        <v>8</v>
      </c>
      <c r="B45" t="s">
        <v>72</v>
      </c>
      <c r="C45">
        <v>105</v>
      </c>
    </row>
    <row r="46" spans="1:3" x14ac:dyDescent="0.25">
      <c r="A46" s="8">
        <v>9</v>
      </c>
      <c r="B46" t="s">
        <v>67</v>
      </c>
      <c r="C46">
        <v>89</v>
      </c>
    </row>
    <row r="47" spans="1:3" x14ac:dyDescent="0.25">
      <c r="A47" s="8">
        <v>10</v>
      </c>
      <c r="B47" t="s">
        <v>68</v>
      </c>
      <c r="C47">
        <v>76</v>
      </c>
    </row>
    <row r="52" spans="1:3" x14ac:dyDescent="0.25">
      <c r="A52" s="14" t="s">
        <v>74</v>
      </c>
      <c r="B52" s="14"/>
      <c r="C52" s="14"/>
    </row>
    <row r="53" spans="1:3" x14ac:dyDescent="0.25">
      <c r="A53" s="7" t="s">
        <v>33</v>
      </c>
      <c r="B53" s="7" t="s">
        <v>57</v>
      </c>
      <c r="C53" s="7" t="s">
        <v>58</v>
      </c>
    </row>
    <row r="54" spans="1:3" x14ac:dyDescent="0.25">
      <c r="A54" s="8">
        <v>1</v>
      </c>
      <c r="B54" t="s">
        <v>63</v>
      </c>
      <c r="C54">
        <v>257</v>
      </c>
    </row>
    <row r="55" spans="1:3" x14ac:dyDescent="0.25">
      <c r="A55" s="8">
        <v>2</v>
      </c>
      <c r="B55" t="s">
        <v>62</v>
      </c>
      <c r="C55">
        <v>227</v>
      </c>
    </row>
    <row r="56" spans="1:3" x14ac:dyDescent="0.25">
      <c r="A56" s="8">
        <v>2</v>
      </c>
      <c r="B56" t="s">
        <v>66</v>
      </c>
      <c r="C56">
        <v>227</v>
      </c>
    </row>
    <row r="57" spans="1:3" x14ac:dyDescent="0.25">
      <c r="A57" s="8">
        <v>4</v>
      </c>
      <c r="B57" t="s">
        <v>70</v>
      </c>
      <c r="C57">
        <v>161</v>
      </c>
    </row>
    <row r="58" spans="1:3" x14ac:dyDescent="0.25">
      <c r="A58" s="8">
        <v>5</v>
      </c>
      <c r="B58" t="s">
        <v>71</v>
      </c>
      <c r="C58">
        <v>158</v>
      </c>
    </row>
    <row r="59" spans="1:3" x14ac:dyDescent="0.25">
      <c r="A59" s="8">
        <v>6</v>
      </c>
      <c r="B59" t="s">
        <v>64</v>
      </c>
      <c r="C59">
        <v>123</v>
      </c>
    </row>
    <row r="60" spans="1:3" x14ac:dyDescent="0.25">
      <c r="A60" s="8">
        <v>7</v>
      </c>
      <c r="B60" t="s">
        <v>65</v>
      </c>
      <c r="C60">
        <v>112</v>
      </c>
    </row>
    <row r="61" spans="1:3" x14ac:dyDescent="0.25">
      <c r="A61" s="8">
        <v>8</v>
      </c>
      <c r="B61" t="s">
        <v>72</v>
      </c>
      <c r="C61">
        <v>108</v>
      </c>
    </row>
    <row r="62" spans="1:3" x14ac:dyDescent="0.25">
      <c r="A62" s="8">
        <v>9</v>
      </c>
      <c r="B62" t="s">
        <v>69</v>
      </c>
      <c r="C62">
        <v>97</v>
      </c>
    </row>
    <row r="63" spans="1:3" x14ac:dyDescent="0.25">
      <c r="A63" s="8">
        <v>10</v>
      </c>
      <c r="B63" t="s">
        <v>68</v>
      </c>
      <c r="C63">
        <v>90</v>
      </c>
    </row>
    <row r="68" spans="1:3" x14ac:dyDescent="0.25">
      <c r="A68" s="14" t="s">
        <v>77</v>
      </c>
      <c r="B68" s="14"/>
      <c r="C68" s="14"/>
    </row>
    <row r="69" spans="1:3" x14ac:dyDescent="0.25">
      <c r="A69" s="7" t="s">
        <v>33</v>
      </c>
      <c r="B69" s="7" t="s">
        <v>57</v>
      </c>
      <c r="C69" s="7" t="s">
        <v>58</v>
      </c>
    </row>
    <row r="70" spans="1:3" x14ac:dyDescent="0.25">
      <c r="A70" s="8">
        <v>1</v>
      </c>
      <c r="B70" t="s">
        <v>66</v>
      </c>
      <c r="C70">
        <v>235</v>
      </c>
    </row>
    <row r="71" spans="1:3" x14ac:dyDescent="0.25">
      <c r="A71" s="8">
        <v>2</v>
      </c>
      <c r="B71" t="s">
        <v>62</v>
      </c>
      <c r="C71">
        <v>229</v>
      </c>
    </row>
    <row r="72" spans="1:3" x14ac:dyDescent="0.25">
      <c r="A72" s="8">
        <v>3</v>
      </c>
      <c r="B72" t="s">
        <v>63</v>
      </c>
      <c r="C72">
        <v>227</v>
      </c>
    </row>
    <row r="73" spans="1:3" x14ac:dyDescent="0.25">
      <c r="A73" s="8">
        <v>4</v>
      </c>
      <c r="B73" t="s">
        <v>71</v>
      </c>
      <c r="C73">
        <v>136</v>
      </c>
    </row>
    <row r="74" spans="1:3" x14ac:dyDescent="0.25">
      <c r="A74" s="8">
        <v>5</v>
      </c>
      <c r="B74" t="s">
        <v>70</v>
      </c>
      <c r="C74">
        <v>132</v>
      </c>
    </row>
    <row r="75" spans="1:3" x14ac:dyDescent="0.25">
      <c r="A75" s="8">
        <v>6</v>
      </c>
      <c r="B75" t="s">
        <v>65</v>
      </c>
      <c r="C75">
        <v>118</v>
      </c>
    </row>
    <row r="76" spans="1:3" x14ac:dyDescent="0.25">
      <c r="A76" s="8">
        <v>7</v>
      </c>
      <c r="B76" t="s">
        <v>69</v>
      </c>
      <c r="C76">
        <v>106</v>
      </c>
    </row>
    <row r="77" spans="1:3" x14ac:dyDescent="0.25">
      <c r="A77" s="8">
        <v>8</v>
      </c>
      <c r="B77" t="s">
        <v>72</v>
      </c>
      <c r="C77">
        <v>98</v>
      </c>
    </row>
    <row r="78" spans="1:3" x14ac:dyDescent="0.25">
      <c r="A78" s="8">
        <v>8</v>
      </c>
      <c r="B78" t="s">
        <v>64</v>
      </c>
      <c r="C78">
        <v>98</v>
      </c>
    </row>
    <row r="79" spans="1:3" x14ac:dyDescent="0.25">
      <c r="A79" s="8">
        <v>10</v>
      </c>
      <c r="B79" t="s">
        <v>68</v>
      </c>
      <c r="C79">
        <v>85</v>
      </c>
    </row>
  </sheetData>
  <mergeCells count="5">
    <mergeCell ref="A68:C68"/>
    <mergeCell ref="A4:C4"/>
    <mergeCell ref="A20:C20"/>
    <mergeCell ref="A36:C36"/>
    <mergeCell ref="A52:C5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Azubis nach Nationalität</vt:lpstr>
      <vt:lpstr>Eintragungen nach Kreisen</vt:lpstr>
      <vt:lpstr>Eintragungen nach Berufsgruppen</vt:lpstr>
      <vt:lpstr>Schulabschluss prozentual</vt:lpstr>
      <vt:lpstr>Top 10 Ausbildungsberufe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Heinzmann</dc:creator>
  <cp:lastModifiedBy>Bleckmann, Susanne</cp:lastModifiedBy>
  <dcterms:created xsi:type="dcterms:W3CDTF">2023-01-06T08:15:40Z</dcterms:created>
  <dcterms:modified xsi:type="dcterms:W3CDTF">2025-01-07T08:38:59Z</dcterms:modified>
</cp:coreProperties>
</file>