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E1BD00C2-0238-41F7-B8C5-1AB93227159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0" sheetId="2" r:id="rId1"/>
    <sheet name="Table" sheetId="3" state="hidden" r:id="rId2"/>
  </sheets>
  <definedNames>
    <definedName name="ExterneDaten_1">#REF!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6" i="2" l="1"/>
  <c r="M16" i="2"/>
  <c r="K16" i="2"/>
  <c r="J16" i="2"/>
  <c r="H16" i="2"/>
  <c r="G16" i="2"/>
  <c r="F16" i="2"/>
  <c r="E16" i="2"/>
  <c r="D16" i="2"/>
  <c r="C16" i="2"/>
  <c r="B16" i="2"/>
  <c r="N15" i="2"/>
  <c r="E11" i="2"/>
  <c r="E10" i="2"/>
  <c r="E9" i="2"/>
  <c r="E8" i="2"/>
  <c r="J4" i="2"/>
  <c r="N3" i="2"/>
  <c r="J3" i="2"/>
  <c r="G3" i="2"/>
  <c r="G4" i="2" l="1"/>
  <c r="H3" i="2"/>
  <c r="I3" i="2" s="1"/>
  <c r="N8" i="2"/>
  <c r="H8" i="2"/>
  <c r="I8" i="2" s="1"/>
  <c r="G8" i="2"/>
  <c r="N9" i="2"/>
  <c r="H9" i="2"/>
  <c r="I9" i="2" s="1"/>
  <c r="G9" i="2"/>
  <c r="N10" i="2"/>
  <c r="H10" i="2"/>
  <c r="I10" i="2" s="1"/>
  <c r="G10" i="2"/>
  <c r="N11" i="2"/>
  <c r="H11" i="2"/>
  <c r="I11" i="2" s="1"/>
  <c r="G11" i="2"/>
  <c r="J11" i="2" l="1"/>
  <c r="J10" i="2"/>
  <c r="J9" i="2"/>
  <c r="G13" i="2"/>
  <c r="H13" i="2" s="1"/>
  <c r="J8" i="2"/>
  <c r="C15" i="2"/>
  <c r="N16" i="2" s="1"/>
  <c r="G15" i="2"/>
  <c r="H15" i="2" s="1"/>
  <c r="I15" i="2" s="1"/>
  <c r="H4" i="2"/>
  <c r="I4" i="2" s="1"/>
  <c r="I13" i="2" l="1"/>
  <c r="A25" i="2" s="1"/>
  <c r="A28" i="2"/>
  <c r="A26" i="2"/>
  <c r="A27" i="2"/>
  <c r="A24" i="2"/>
  <c r="A23" i="2"/>
  <c r="A29" i="2" s="1"/>
  <c r="J15" i="2" s="1"/>
  <c r="I16" i="2" l="1"/>
  <c r="L15" i="2"/>
</calcChain>
</file>

<file path=xl/sharedStrings.xml><?xml version="1.0" encoding="utf-8"?>
<sst xmlns="http://schemas.openxmlformats.org/spreadsheetml/2006/main" count="106" uniqueCount="60">
  <si>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</si>
  <si>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</si>
  <si>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</si>
  <si>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</si>
  <si>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</si>
  <si>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</si>
  <si>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</si>
  <si>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</si>
  <si>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</si>
  <si>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</si>
  <si>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</si>
  <si>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</si>
  <si>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</si>
  <si>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</si>
  <si>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</si>
  <si>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</si>
  <si>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</si>
  <si>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</si>
  <si>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</si>
  <si>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</si>
  <si>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</si>
  <si>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</si>
  <si>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</si>
  <si>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</si>
  <si>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</si>
  <si>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</si>
  <si>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</si>
  <si>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</si>
  <si>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</si>
  <si>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</si>
  <si>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</si>
  <si>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</si>
  <si>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</si>
  <si>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im Fach 8535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</si>
  <si>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</si>
  <si>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</si>
  <si>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</si>
  <si>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</si>
  <si>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</si>
  <si>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</si>
  <si>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</si>
  <si>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</si>
  <si>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</si>
  <si>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</si>
  <si>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</si>
  <si>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</si>
  <si>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</si>
  <si>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</si>
  <si>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0</t>
  </si>
  <si>
    <t>6</t>
  </si>
  <si>
    <t>Teil 1 der Abschlussprüfung</t>
  </si>
  <si>
    <t>Allgemeine Versicherungswirtschaft</t>
  </si>
  <si>
    <t>Ergebnis Abschlussprüfung Teil 1</t>
  </si>
  <si>
    <t>Teil 2 der Abschlussprüfung</t>
  </si>
  <si>
    <t>Kundenbedarfsanalyse</t>
  </si>
  <si>
    <t>Wirtschafts- und Sozialkunde</t>
  </si>
  <si>
    <t>Kommunikation und Handeln im Kundenkontakt</t>
  </si>
  <si>
    <t>Projektbezogene Prozesse in der</t>
  </si>
  <si>
    <t>Versicherungswirtschaft Wahlqualifikation: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</si>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</sst>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0.0"/>
  </numFmts>
  <fonts count="16" x14ac:knownFonts="1">
    <font>
      <sz val="10"/>
      <name val="Arial"/>
    </font>
    <font>
      <b/>
      <i/>
      <u/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3" tint="0.749992370372631"/>
        <bgColor rgb="FFFFFFFF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0" fillId="0" borderId="0" applyBorder="0" applyAlignment="0" applyProtection="0"/>
    <xf numFmtId="0" fontId="10" fillId="0" borderId="0" applyBorder="0" applyAlignment="0" applyProtection="0"/>
    <xf numFmtId="164" fontId="1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2" fontId="5" fillId="0" borderId="0" xfId="0" applyNumberFormat="1" applyFont="1" applyProtection="1">
      <protection hidden="1"/>
    </xf>
    <xf numFmtId="2" fontId="6" fillId="0" borderId="0" xfId="0" applyNumberFormat="1" applyFont="1" applyProtection="1">
      <protection hidden="1"/>
    </xf>
    <xf numFmtId="0" fontId="5" fillId="0" borderId="0" xfId="0" applyFont="1"/>
    <xf numFmtId="1" fontId="6" fillId="2" borderId="0" xfId="0" applyNumberFormat="1" applyFont="1" applyFill="1" applyAlignment="1" applyProtection="1">
      <alignment horizontal="center"/>
      <protection locked="0"/>
    </xf>
    <xf numFmtId="1" fontId="6" fillId="2" borderId="0" xfId="0" applyNumberFormat="1" applyFont="1" applyFill="1" applyAlignment="1" applyProtection="1">
      <alignment horizontal="right" wrapText="1"/>
      <protection locked="0"/>
    </xf>
    <xf numFmtId="1" fontId="6" fillId="0" borderId="0" xfId="0" applyNumberFormat="1" applyFont="1"/>
    <xf numFmtId="1" fontId="7" fillId="0" borderId="0" xfId="0" applyNumberFormat="1" applyFont="1" applyAlignment="1">
      <alignment horizontal="right"/>
    </xf>
    <xf numFmtId="2" fontId="7" fillId="0" borderId="0" xfId="0" applyNumberFormat="1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/>
    <xf numFmtId="165" fontId="7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center"/>
      <protection hidden="1"/>
    </xf>
    <xf numFmtId="0" fontId="7" fillId="0" borderId="0" xfId="0" applyFont="1"/>
    <xf numFmtId="1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" fontId="11" fillId="0" borderId="0" xfId="0" applyNumberFormat="1" applyFont="1" applyProtection="1">
      <protection hidden="1"/>
    </xf>
    <xf numFmtId="1" fontId="12" fillId="0" borderId="0" xfId="0" applyNumberFormat="1" applyFont="1" applyProtection="1">
      <protection hidden="1"/>
    </xf>
    <xf numFmtId="2" fontId="12" fillId="0" borderId="0" xfId="0" applyNumberFormat="1" applyFont="1" applyProtection="1">
      <protection hidden="1"/>
    </xf>
    <xf numFmtId="2" fontId="11" fillId="0" borderId="0" xfId="0" applyNumberFormat="1" applyFont="1" applyAlignment="1" applyProtection="1">
      <alignment horizontal="right"/>
      <protection hidden="1"/>
    </xf>
    <xf numFmtId="1" fontId="12" fillId="0" borderId="0" xfId="0" applyNumberFormat="1" applyFont="1" applyAlignment="1" applyProtection="1">
      <alignment horizontal="left"/>
      <protection hidden="1"/>
    </xf>
    <xf numFmtId="1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Protection="1">
      <protection hidden="1"/>
    </xf>
    <xf numFmtId="1" fontId="15" fillId="0" borderId="0" xfId="0" applyNumberFormat="1" applyFont="1" applyProtection="1">
      <protection hidden="1"/>
    </xf>
    <xf numFmtId="2" fontId="15" fillId="0" borderId="0" xfId="0" applyNumberFormat="1" applyFont="1" applyProtection="1">
      <protection hidden="1"/>
    </xf>
    <xf numFmtId="1" fontId="14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12" fillId="0" borderId="0" xfId="0" applyFont="1" applyProtection="1"/>
    <xf numFmtId="1" fontId="15" fillId="0" borderId="0" xfId="0" applyNumberFormat="1" applyFont="1" applyProtection="1"/>
    <xf numFmtId="1" fontId="12" fillId="0" borderId="0" xfId="0" applyNumberFormat="1" applyFont="1" applyProtection="1"/>
    <xf numFmtId="1" fontId="11" fillId="0" borderId="0" xfId="0" applyNumberFormat="1" applyFont="1" applyProtection="1"/>
    <xf numFmtId="1" fontId="12" fillId="0" borderId="0" xfId="0" applyNumberFormat="1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Alignment="1" applyProtection="1">
      <alignment horizontal="left" vertical="top"/>
    </xf>
    <xf numFmtId="1" fontId="15" fillId="0" borderId="0" xfId="0" applyNumberFormat="1" applyFont="1" applyAlignment="1" applyProtection="1">
      <alignment horizontal="center"/>
    </xf>
    <xf numFmtId="2" fontId="12" fillId="0" borderId="0" xfId="0" applyNumberFormat="1" applyFont="1" applyAlignment="1" applyProtection="1">
      <alignment horizontal="right"/>
    </xf>
    <xf numFmtId="165" fontId="11" fillId="0" borderId="0" xfId="0" applyNumberFormat="1" applyFont="1" applyProtection="1"/>
    <xf numFmtId="1" fontId="14" fillId="0" borderId="0" xfId="0" applyNumberFormat="1" applyFont="1" applyProtection="1"/>
    <xf numFmtId="1" fontId="12" fillId="0" borderId="0" xfId="0" applyNumberFormat="1" applyFont="1" applyAlignment="1" applyProtection="1">
      <alignment horizontal="right" wrapText="1"/>
    </xf>
    <xf numFmtId="1" fontId="12" fillId="3" borderId="0" xfId="0" applyNumberFormat="1" applyFont="1" applyFill="1" applyAlignment="1" applyProtection="1">
      <alignment horizontal="center"/>
    </xf>
    <xf numFmtId="1" fontId="12" fillId="0" borderId="0" xfId="0" applyNumberFormat="1" applyFont="1" applyAlignment="1" applyProtection="1">
      <alignment horizontal="left"/>
    </xf>
    <xf numFmtId="1" fontId="11" fillId="0" borderId="0" xfId="0" applyNumberFormat="1" applyFont="1" applyAlignment="1" applyProtection="1">
      <alignment horizontal="right"/>
    </xf>
    <xf numFmtId="1" fontId="14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</cellXfs>
  <cellStyles count="12">
    <cellStyle name="Ergebnis" xfId="2" xr:uid="{00000000-0005-0000-0000-000007000000}"/>
    <cellStyle name="Ergebnis 2" xfId="3" xr:uid="{00000000-0005-0000-0000-000008000000}"/>
    <cellStyle name="Standard" xfId="0" builtinId="0"/>
    <cellStyle name="Standard 2" xfId="4" xr:uid="{00000000-0005-0000-0000-000009000000}"/>
    <cellStyle name="Standard 2 2" xfId="5" xr:uid="{00000000-0005-0000-0000-00000A000000}"/>
    <cellStyle name="Standard 2 3" xfId="6" xr:uid="{00000000-0005-0000-0000-00000B000000}"/>
    <cellStyle name="Standard 2 4" xfId="7" xr:uid="{00000000-0005-0000-0000-00000C000000}"/>
    <cellStyle name="Standard 3" xfId="8" xr:uid="{00000000-0005-0000-0000-00000D000000}"/>
    <cellStyle name="Standard 4" xfId="9" xr:uid="{00000000-0005-0000-0000-00000E000000}"/>
    <cellStyle name="Standard 5" xfId="10" xr:uid="{00000000-0005-0000-0000-00000F000000}"/>
    <cellStyle name="Standard 6" xfId="11" xr:uid="{00000000-0005-0000-0000-000010000000}"/>
    <cellStyle name="Überschrift" xfId="1" xr:uid="{00000000-0005-0000-0000-000006000000}"/>
  </cellStyles>
  <dxfs count="7">
    <dxf>
      <font>
        <strike val="0"/>
        <outline val="0"/>
        <shadow val="0"/>
        <u val="none"/>
        <vertAlign val="baseline"/>
        <sz val="11"/>
        <name val="Arial"/>
        <scheme val="none"/>
      </font>
      <protection locked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protection locked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protection locked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protection locked="1"/>
    </dxf>
    <dxf>
      <font>
        <color rgb="FF00B05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0E6F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16</xdr:row>
      <xdr:rowOff>38100</xdr:rowOff>
    </xdr:from>
    <xdr:to>
      <xdr:col>12</xdr:col>
      <xdr:colOff>647699</xdr:colOff>
      <xdr:row>44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62DA8EF-1935-31CF-F032-7D261B8F0E97}"/>
            </a:ext>
          </a:extLst>
        </xdr:cNvPr>
        <xdr:cNvSpPr txBox="1"/>
      </xdr:nvSpPr>
      <xdr:spPr>
        <a:xfrm>
          <a:off x="53339" y="3048000"/>
          <a:ext cx="9043035" cy="513397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25000"/>
              <a:lumOff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 für Verischerungen und Finanzanlagen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16 – wie folgt bewertet worden sind: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Gesamtergebnis von Teil 1 und Teil 2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Ergebnis von Teil 2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Prüfungsbereich „Kundenbedarfsanalyse, Lösungsentwicklung und Versicherungsfallbearbeitung“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mindestens zwei weiteren Prüfungsbereichen von Teil 2 mit mindestens „ausreichend“ und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keinem Prüfungsbereich von Teil 2 mit „ungenügend“.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 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„Kundenbedarfsanalyse, Lösungsentwicklung und Versicherungsfallbearbeitung“ oder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„Wirtschafts- und Sozialkunde“,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(3) Die mündliche Ergänzungsprüfung soll 15 Minuten dauern.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(4) Bei der Ermittlung des Ergebnisses für den Prüfungsbereich sind das bisherige Ergebnis und das Ergebnis der mündlichen Ergänzungsprüfung im Verhältnis 2 : 1 zu gewichten.</a:t>
          </a: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</a:t>
          </a:r>
          <a:r>
            <a:rPr lang="de-DE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mündliche Ergänzungsprüfung</a:t>
          </a:r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Tx/>
            <a:buNone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28600" indent="-228600">
            <a:buFont typeface="+mj-lt"/>
            <a:buAutoNum type="arabicPeriod"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Tx/>
            <a:buNone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te" displayName="note" ref="A33:B38" totalsRowShown="0" headerRowDxfId="3" dataDxfId="2">
  <tableColumns count="2">
    <tableColumn id="1" xr3:uid="{00000000-0010-0000-0000-000001000000}" name="0" dataDxfId="1"/>
    <tableColumn id="2" xr3:uid="{00000000-0010-0000-0000-000002000000}" name="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038"/>
  <sheetViews>
    <sheetView tabSelected="1" zoomScaleNormal="100" workbookViewId="0">
      <selection activeCell="C3" sqref="C3"/>
    </sheetView>
  </sheetViews>
  <sheetFormatPr baseColWidth="10" defaultColWidth="11.5703125" defaultRowHeight="14.25" x14ac:dyDescent="0.2"/>
  <cols>
    <col min="1" max="1" width="7.140625" style="40" customWidth="1"/>
    <col min="2" max="2" width="45.5703125" style="40" bestFit="1" customWidth="1"/>
    <col min="3" max="3" width="8.28515625" style="40" customWidth="1"/>
    <col min="4" max="4" width="7.140625" style="40" customWidth="1"/>
    <col min="5" max="5" width="10.7109375" style="40" customWidth="1"/>
    <col min="6" max="6" width="7.140625" style="40" customWidth="1"/>
    <col min="7" max="7" width="10.7109375" style="40" customWidth="1"/>
    <col min="8" max="9" width="7.140625" style="40" customWidth="1"/>
    <col min="10" max="11" width="3.5703125" style="40" customWidth="1"/>
    <col min="12" max="12" width="8.5703125" style="40" customWidth="1"/>
    <col min="13" max="16384" width="11.5703125" style="40"/>
  </cols>
  <sheetData>
    <row r="1" spans="1:64" ht="12.75" customHeight="1" x14ac:dyDescent="0.25">
      <c r="A1" s="38" t="s">
        <v>0</v>
      </c>
      <c r="B1" s="39" t="s">
        <v>1</v>
      </c>
      <c r="C1" s="39" t="s">
        <v>2</v>
      </c>
      <c r="D1" s="39"/>
      <c r="E1" s="39"/>
      <c r="F1" s="39" t="s">
        <v>5</v>
      </c>
      <c r="G1" s="39" t="s">
        <v>6</v>
      </c>
      <c r="H1" s="39" t="s">
        <v>2</v>
      </c>
      <c r="I1" s="39" t="s">
        <v>7</v>
      </c>
      <c r="J1" s="55" t="s">
        <v>8</v>
      </c>
      <c r="K1" s="55"/>
      <c r="L1" s="35" t="s">
        <v>9</v>
      </c>
      <c r="M1" s="36" t="s">
        <v>10</v>
      </c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" x14ac:dyDescent="0.25">
      <c r="A2" s="41">
        <v>6605</v>
      </c>
      <c r="B2" s="42" t="s">
        <v>50</v>
      </c>
      <c r="C2" s="43"/>
      <c r="D2" s="43"/>
      <c r="E2" s="42"/>
      <c r="F2" s="39"/>
      <c r="G2" s="42"/>
      <c r="H2" s="42"/>
      <c r="I2" s="44"/>
      <c r="J2" s="38"/>
      <c r="K2" s="36"/>
      <c r="L2" s="35"/>
      <c r="M2" s="45"/>
      <c r="N2" s="30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pans="1:64" ht="15" x14ac:dyDescent="0.25">
      <c r="A3" s="41">
        <v>8534</v>
      </c>
      <c r="B3" s="46" t="s">
        <v>51</v>
      </c>
      <c r="C3" s="33"/>
      <c r="D3" s="43"/>
      <c r="E3" s="42"/>
      <c r="F3" s="44">
        <v>20</v>
      </c>
      <c r="G3" s="42" t="str">
        <f>IF(ISNUMBER(C3),ROUND(C3*F3,$A$17),"")</f>
        <v/>
      </c>
      <c r="H3" s="42" t="str">
        <f>IF(ISNUMBER(G3),ROUND((G3/F3),$A$17),"")</f>
        <v/>
      </c>
      <c r="I3" s="44" t="str">
        <f>IF(ISNUMBER(H3),VLOOKUP(ROUND(H3,$A$17),$A$33:$B$38,2,TRUE()),"")</f>
        <v/>
      </c>
      <c r="J3" s="45" t="str">
        <f>IF(ISNUMBER(#REF!),#REF!,(IF(ISNUMBER(#REF!),IF(#REF!&gt;49,1,2),"")))</f>
        <v/>
      </c>
      <c r="K3" s="36"/>
      <c r="L3" s="35">
        <v>20</v>
      </c>
      <c r="M3" s="45"/>
      <c r="N3" s="30" t="str">
        <f>IF(ISNUMBER(C3),ROUND(C3*L3,$A$19),"")</f>
        <v/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</row>
    <row r="4" spans="1:64" ht="15" x14ac:dyDescent="0.25">
      <c r="A4" s="41">
        <v>6713</v>
      </c>
      <c r="B4" s="42" t="s">
        <v>52</v>
      </c>
      <c r="C4" s="43"/>
      <c r="D4" s="43"/>
      <c r="E4" s="42"/>
      <c r="G4" s="40" t="str">
        <f>IF(ISNUMBER(G3),ROUND(G3,$A$17),"")</f>
        <v/>
      </c>
      <c r="H4" s="42" t="str">
        <f>IF(ISNUMBER(G4),ROUND((G4/F3),$A$17),"")</f>
        <v/>
      </c>
      <c r="I4" s="44" t="str">
        <f>IF(ISNUMBER(H4),VLOOKUP(ROUND(H4,$A$17),$A$33:$B$38,2,TRUE()),"")</f>
        <v/>
      </c>
      <c r="J4" s="45" t="str">
        <f>IF(ISNUMBER(#REF!),#REF!,(IF(ISNUMBER(#REF!),IF(#REF!&gt;49,1,2),"")))</f>
        <v/>
      </c>
      <c r="K4" s="47"/>
      <c r="L4" s="45"/>
      <c r="M4" s="45"/>
      <c r="N4" s="48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</row>
    <row r="5" spans="1:64" ht="15" x14ac:dyDescent="0.25">
      <c r="A5" s="41"/>
      <c r="B5" s="42"/>
      <c r="C5" s="43"/>
      <c r="D5" s="43"/>
      <c r="E5" s="42"/>
      <c r="H5" s="42"/>
      <c r="I5" s="44"/>
      <c r="J5" s="45"/>
      <c r="K5" s="45"/>
      <c r="L5" s="45"/>
      <c r="M5" s="45"/>
      <c r="N5" s="48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</row>
    <row r="6" spans="1:64" ht="15" x14ac:dyDescent="0.25">
      <c r="A6" s="38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  <c r="H6" s="39" t="s">
        <v>2</v>
      </c>
      <c r="I6" s="39" t="s">
        <v>7</v>
      </c>
      <c r="J6" s="55" t="s">
        <v>8</v>
      </c>
      <c r="K6" s="55"/>
      <c r="L6" s="45"/>
      <c r="M6" s="45"/>
      <c r="N6" s="48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</row>
    <row r="7" spans="1:64" ht="15" x14ac:dyDescent="0.25">
      <c r="A7" s="41">
        <v>6607</v>
      </c>
      <c r="B7" s="42" t="s">
        <v>53</v>
      </c>
      <c r="C7" s="43"/>
      <c r="D7" s="43"/>
      <c r="E7" s="43"/>
      <c r="F7" s="49"/>
      <c r="G7" s="43"/>
      <c r="H7" s="43"/>
      <c r="I7" s="39"/>
      <c r="J7" s="47"/>
      <c r="K7" s="50"/>
      <c r="L7" s="35"/>
      <c r="M7" s="36"/>
      <c r="N7" s="30"/>
      <c r="O7" s="29"/>
      <c r="P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</row>
    <row r="8" spans="1:64" ht="15" x14ac:dyDescent="0.25">
      <c r="A8" s="41">
        <v>8535</v>
      </c>
      <c r="B8" s="46" t="s">
        <v>54</v>
      </c>
      <c r="C8" s="34"/>
      <c r="D8" s="34"/>
      <c r="E8" s="42" t="str">
        <f>IF(AND(ISNUMBER(C8),ISNUMBER(D8)),ROUND(((ROUND(C8,$A$17)*2+ROUND(D8,$A$17))/3),$A$17),(IF(ISNUMBER(C8),ROUND(C8,$A$17),"")))</f>
        <v/>
      </c>
      <c r="F8" s="44">
        <v>30</v>
      </c>
      <c r="G8" s="42" t="str">
        <f>IF(ISNUMBER(E8),ROUND(E8*F8,$A$17),"")</f>
        <v/>
      </c>
      <c r="H8" s="42" t="str">
        <f>IF(ISNUMBER(E8),ROUND(E8,$A$17),"")</f>
        <v/>
      </c>
      <c r="I8" s="44" t="str">
        <f>IF(ISNUMBER(H8),VLOOKUP(ROUND(H8,$A$17),$A$33:$B$38,2,TRUE()),"")</f>
        <v/>
      </c>
      <c r="J8" s="47" t="str">
        <f>IF(ISNUMBER(K8),K8,(IF(ISNUMBER(H8),IF(H8&gt;49.4,1,2),"")))</f>
        <v/>
      </c>
      <c r="K8" s="47"/>
      <c r="L8" s="35">
        <v>30</v>
      </c>
      <c r="M8" s="36"/>
      <c r="N8" s="30" t="str">
        <f>IF(ISNUMBER(E8),ROUND(E8*F8,$A$19),"")</f>
        <v/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</row>
    <row r="9" spans="1:64" ht="15" x14ac:dyDescent="0.25">
      <c r="A9" s="41">
        <v>5071</v>
      </c>
      <c r="B9" s="42" t="s">
        <v>55</v>
      </c>
      <c r="C9" s="34"/>
      <c r="D9" s="34"/>
      <c r="E9" s="42" t="str">
        <f>IF(AND(ISNUMBER(C9),ISNUMBER(D9)),ROUND(((ROUND(C9,$A$17)*2+ROUND(D9,$A$17))/3),$A$17),(IF(ISNUMBER(C9),ROUND(C9,$A$17),"")))</f>
        <v/>
      </c>
      <c r="F9" s="44">
        <v>10</v>
      </c>
      <c r="G9" s="42" t="str">
        <f>IF(ISNUMBER(E9),ROUND(E9*F9,$A$17),"")</f>
        <v/>
      </c>
      <c r="H9" s="42" t="str">
        <f>IF(ISNUMBER(E9),ROUND(E9,$A$17),"")</f>
        <v/>
      </c>
      <c r="I9" s="44" t="str">
        <f t="shared" ref="I9:I11" si="0">IF(ISNUMBER(H9),VLOOKUP(ROUND(H9,$A$17),$A$33:$B$38,2,TRUE()),"")</f>
        <v/>
      </c>
      <c r="J9" s="47" t="str">
        <f>IF(ISNUMBER(K9),K9,(IF(ISNUMBER(H9),IF(H9&gt;49.4,1,2),"")))</f>
        <v/>
      </c>
      <c r="K9" s="47"/>
      <c r="L9" s="35">
        <v>10</v>
      </c>
      <c r="M9" s="36"/>
      <c r="N9" s="30" t="str">
        <f>IF(ISNUMBER(E9),ROUND(E9*F9,$A$19),"")</f>
        <v/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</row>
    <row r="10" spans="1:64" ht="15" x14ac:dyDescent="0.25">
      <c r="A10" s="41">
        <v>8536</v>
      </c>
      <c r="B10" s="40" t="s">
        <v>56</v>
      </c>
      <c r="C10" s="34"/>
      <c r="D10" s="51"/>
      <c r="E10" s="42" t="str">
        <f>IF(AND(ISNUMBER(C10),ISNUMBER(D10)),ROUND(((ROUND(C10,$A$17)*2+ROUND(D10,$A$17))/3),$A$17),(IF(ISNUMBER(C10),ROUND(C10,$A$17),"")))</f>
        <v/>
      </c>
      <c r="F10" s="44">
        <v>20</v>
      </c>
      <c r="G10" s="42" t="str">
        <f>IF(ISNUMBER(E10),ROUND(E10*F10,$A$17),"")</f>
        <v/>
      </c>
      <c r="H10" s="42" t="str">
        <f>IF(ISNUMBER(E10),ROUND(E10,$A$17),"")</f>
        <v/>
      </c>
      <c r="I10" s="44" t="str">
        <f t="shared" si="0"/>
        <v/>
      </c>
      <c r="J10" s="47" t="str">
        <f>IF(ISNUMBER(K10),K10,(IF(ISNUMBER(H10),IF(H10&gt;49.4,1,2),"")))</f>
        <v/>
      </c>
      <c r="K10" s="47"/>
      <c r="L10" s="35">
        <v>20</v>
      </c>
      <c r="M10" s="36"/>
      <c r="N10" s="30" t="str">
        <f>IF(ISNUMBER(E10),ROUND(E10*F10,$A$19),"")</f>
        <v/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pans="1:64" ht="15" x14ac:dyDescent="0.25">
      <c r="A11" s="41">
        <v>8537</v>
      </c>
      <c r="B11" s="46" t="s">
        <v>57</v>
      </c>
      <c r="C11" s="34"/>
      <c r="D11" s="43"/>
      <c r="E11" s="42" t="str">
        <f>IF(ISNUMBER(C11),ROUND(C11,$A$17),"")</f>
        <v/>
      </c>
      <c r="F11" s="44">
        <v>20</v>
      </c>
      <c r="G11" s="42" t="str">
        <f>IF(ISNUMBER(E11),ROUND(E11*F11,$A$17),"")</f>
        <v/>
      </c>
      <c r="H11" s="42" t="str">
        <f>IF(ISNUMBER(E11),ROUND(E11,$A$17),"")</f>
        <v/>
      </c>
      <c r="I11" s="44" t="str">
        <f t="shared" si="0"/>
        <v/>
      </c>
      <c r="J11" s="47" t="str">
        <f>IF(ISNUMBER(K11),K11,(IF(ISNUMBER(H11),IF(H11&gt;49.4,1,2),"")))</f>
        <v/>
      </c>
      <c r="K11" s="47"/>
      <c r="L11" s="35">
        <v>20</v>
      </c>
      <c r="M11" s="36"/>
      <c r="N11" s="30" t="str">
        <f>IF(ISNUMBER(E11),ROUND(E11*F11,$A$19),"")</f>
        <v/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15" x14ac:dyDescent="0.25">
      <c r="A12" s="41">
        <v>6175</v>
      </c>
      <c r="B12" s="46" t="s">
        <v>58</v>
      </c>
      <c r="C12" s="51"/>
      <c r="D12" s="43"/>
      <c r="E12" s="42"/>
      <c r="F12" s="44"/>
      <c r="G12" s="42"/>
      <c r="H12" s="42"/>
      <c r="I12" s="44"/>
      <c r="J12" s="44"/>
      <c r="K12" s="52"/>
      <c r="L12" s="28"/>
      <c r="M12" s="29"/>
      <c r="N12" s="30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5" x14ac:dyDescent="0.25">
      <c r="A13" s="41">
        <v>6715</v>
      </c>
      <c r="B13" s="53" t="s">
        <v>59</v>
      </c>
      <c r="C13" s="43"/>
      <c r="D13" s="43"/>
      <c r="E13" s="42"/>
      <c r="F13" s="44"/>
      <c r="G13" s="43" t="str">
        <f>IF(AND(ISNUMBER(G8),ISNUMBER(G9),ISNUMBER(G10),ISNUMBER(G11)),ROUND(G8+G9+G10+G11,$A$17),"")</f>
        <v/>
      </c>
      <c r="H13" s="54" t="str">
        <f>IF(ISNUMBER(G13),ROUND((G13/80),$A$17),"")</f>
        <v/>
      </c>
      <c r="I13" s="44" t="str">
        <f>IF(ISNUMBER(H13),VLOOKUP(ROUND(H13,$A$17),$A$33:$B$38,2,TRUE()),"")</f>
        <v/>
      </c>
      <c r="J13" s="44"/>
      <c r="K13" s="44"/>
      <c r="L13" s="28"/>
      <c r="M13" s="29"/>
      <c r="N13" s="30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pans="1:64" ht="15" x14ac:dyDescent="0.25">
      <c r="A14" s="41"/>
      <c r="B14" s="53"/>
      <c r="C14" s="43"/>
      <c r="D14" s="43"/>
      <c r="E14" s="42"/>
      <c r="F14" s="44"/>
      <c r="G14" s="43"/>
      <c r="H14" s="54"/>
      <c r="I14" s="39"/>
      <c r="J14" s="44"/>
      <c r="K14" s="44"/>
      <c r="L14" s="28"/>
      <c r="M14" s="29"/>
      <c r="N14" s="3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64" ht="15" x14ac:dyDescent="0.25">
      <c r="A15" s="50">
        <v>6129</v>
      </c>
      <c r="B15" s="43" t="s">
        <v>28</v>
      </c>
      <c r="C15" s="31" t="str">
        <f>IF(AND(ISNUMBER(N3),ISNUMBER(N8),ISNUMBER(N9),ISNUMBER(N10),ISNUMBER(N11)),ROUND((N3+N8+N9+N10+N11)/100,$A$19),"")</f>
        <v/>
      </c>
      <c r="D15" s="43"/>
      <c r="E15" s="43"/>
      <c r="F15" s="43"/>
      <c r="G15" s="54" t="str">
        <f>IF(AND(ISNUMBER(G4),ISNUMBER(G8),ISNUMBER(G9),ISNUMBER(G10),ISNUMBER(G11)),ROUND(G4+G8+G9+G10+G11,$A$17),"")</f>
        <v/>
      </c>
      <c r="H15" s="54" t="str">
        <f>IF(ISNUMBER(G15),ROUND((G15/100),$A$17),"")</f>
        <v/>
      </c>
      <c r="I15" s="44" t="str">
        <f>IF(ISNUMBER(H15),VLOOKUP(ROUND(H15,$A$17),$A$33:$B$38,2,TRUE()),"")</f>
        <v/>
      </c>
      <c r="J15" s="56" t="str">
        <f>IF(ISNUMBER(I15),IF(A29,IF(I15&lt;5,6,7),7),"")</f>
        <v/>
      </c>
      <c r="K15" s="56"/>
      <c r="L15" s="29" t="str">
        <f>IF(J15=6,"bestanden",IF(J15=7,"nicht bestanden",""))</f>
        <v/>
      </c>
      <c r="M15" s="29"/>
      <c r="N15" s="30" t="str">
        <f>IF(ISNUMBER(E34),ROUND(E34*F34,$A$19),"")</f>
        <v/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pans="1:64" x14ac:dyDescent="0.2">
      <c r="A16" s="36" t="s">
        <v>10</v>
      </c>
      <c r="B16" s="36">
        <f>A12</f>
        <v>6175</v>
      </c>
      <c r="C16" s="36" t="e">
        <f>C3,C8,C9,C10,C11,D8,D9</f>
        <v>#VALUE!</v>
      </c>
      <c r="D16" s="36" t="e">
        <f>C8,C9</f>
        <v>#VALUE!</v>
      </c>
      <c r="E16" s="36" t="e">
        <f>H3,H8,H9,H10,H11,H15</f>
        <v>#VALUE!</v>
      </c>
      <c r="F16" s="36" t="e">
        <f>I3,I8,I9,I10,I11,I15</f>
        <v>#VALUE!</v>
      </c>
      <c r="G16" s="36" t="e">
        <f>J3,J4,J8,J9,J10,J11</f>
        <v>#VALUE!</v>
      </c>
      <c r="H16" s="36" t="e">
        <f>K4,K8,K9,K10,K11</f>
        <v>#VALUE!</v>
      </c>
      <c r="I16" s="36" t="str">
        <f>J15</f>
        <v/>
      </c>
      <c r="J16" s="36" t="e">
        <f>A15,A2,A3,A7,A8,A10,A11,A12,A9</f>
        <v>#VALUE!</v>
      </c>
      <c r="K16" s="36" t="e">
        <f>C8,C9</f>
        <v>#VALUE!</v>
      </c>
      <c r="L16" s="29"/>
      <c r="M16" s="36" t="str">
        <f>B6</f>
        <v>Fach</v>
      </c>
      <c r="N16" s="37" t="str">
        <f>C15</f>
        <v/>
      </c>
      <c r="O16" s="36" t="e">
        <f>L3,L8,L9,L10,L11</f>
        <v>#VALUE!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pans="1:64" x14ac:dyDescent="0.2">
      <c r="A17" s="29">
        <v>0</v>
      </c>
      <c r="B17" s="32" t="s">
        <v>11</v>
      </c>
      <c r="C17" s="29" t="s">
        <v>12</v>
      </c>
      <c r="D17" s="29" t="s">
        <v>13</v>
      </c>
      <c r="E17" s="29" t="s">
        <v>2</v>
      </c>
      <c r="F17" s="29" t="s">
        <v>14</v>
      </c>
      <c r="G17" s="29" t="s">
        <v>15</v>
      </c>
      <c r="H17" s="29" t="s">
        <v>16</v>
      </c>
      <c r="I17" s="29" t="s">
        <v>17</v>
      </c>
      <c r="J17" s="29" t="s">
        <v>18</v>
      </c>
      <c r="K17" s="29" t="s">
        <v>19</v>
      </c>
      <c r="L17" s="29" t="s">
        <v>20</v>
      </c>
      <c r="M17" s="36" t="s">
        <v>21</v>
      </c>
      <c r="N17" s="37" t="s">
        <v>22</v>
      </c>
      <c r="O17" s="36" t="s">
        <v>9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1:64" x14ac:dyDescent="0.2">
      <c r="A18" s="29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pans="1:64" x14ac:dyDescent="0.2">
      <c r="A19" s="29">
        <v>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</row>
    <row r="20" spans="1:64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</row>
    <row r="21" spans="1:64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pans="1:64" ht="15" x14ac:dyDescent="0.25">
      <c r="A22" s="29"/>
      <c r="B22" s="28" t="s">
        <v>23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</row>
    <row r="23" spans="1:64" x14ac:dyDescent="0.2">
      <c r="A23" s="29" t="b">
        <f>COUNTIF(I8:I11,"=6")&lt;=0</f>
        <v>1</v>
      </c>
      <c r="B23" s="29" t="s">
        <v>29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</row>
    <row r="24" spans="1:64" x14ac:dyDescent="0.2">
      <c r="A24" s="29" t="b">
        <f>COUNTIF(I8:I11,"&lt;=4")&gt;=3</f>
        <v>0</v>
      </c>
      <c r="B24" s="29" t="s">
        <v>30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</row>
    <row r="25" spans="1:64" x14ac:dyDescent="0.2">
      <c r="A25" s="29" t="b">
        <f>IF(I13&lt;5,TRUE(),FALSE())</f>
        <v>0</v>
      </c>
      <c r="B25" s="29" t="s">
        <v>31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6" spans="1:64" x14ac:dyDescent="0.2">
      <c r="A26" s="29" t="b">
        <f>IF(I15&lt;5,TRUE(),FALSE())</f>
        <v>0</v>
      </c>
      <c r="B26" s="29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pans="1:64" x14ac:dyDescent="0.2">
      <c r="A27" s="29" t="b">
        <f>IF(I8&lt;5,TRUE(),FALSE())</f>
        <v>0</v>
      </c>
      <c r="B27" s="29" t="s">
        <v>33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64" x14ac:dyDescent="0.2">
      <c r="A28" s="29" t="b">
        <f>ISNUMBER(I15)</f>
        <v>0</v>
      </c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pans="1:64" x14ac:dyDescent="0.2">
      <c r="A29" s="29" t="b">
        <f>AND(A23:A28)</f>
        <v>0</v>
      </c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pans="1:64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</row>
    <row r="32" spans="1:64" ht="15" x14ac:dyDescent="0.25">
      <c r="A32" s="29"/>
      <c r="B32" s="28" t="s">
        <v>26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64" x14ac:dyDescent="0.2">
      <c r="A33" s="29" t="s">
        <v>48</v>
      </c>
      <c r="B33" s="29" t="s">
        <v>49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64" x14ac:dyDescent="0.2">
      <c r="A34" s="29">
        <v>30</v>
      </c>
      <c r="B34" s="29">
        <v>5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  <row r="35" spans="1:64" x14ac:dyDescent="0.2">
      <c r="A35" s="29">
        <v>50</v>
      </c>
      <c r="B35" s="29">
        <v>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pans="1:64" x14ac:dyDescent="0.2">
      <c r="A36" s="29">
        <v>67</v>
      </c>
      <c r="B36" s="29">
        <v>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64" x14ac:dyDescent="0.2">
      <c r="A37" s="29">
        <v>81</v>
      </c>
      <c r="B37" s="29">
        <v>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pans="1:64" x14ac:dyDescent="0.2">
      <c r="A38" s="29">
        <v>92</v>
      </c>
      <c r="B38" s="29">
        <v>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pans="1:64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pans="1:64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pans="1:64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</row>
    <row r="42" spans="1:64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</row>
    <row r="43" spans="1:64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</row>
    <row r="44" spans="1:64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</row>
    <row r="45" spans="1:64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pans="1:64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</row>
    <row r="47" spans="1:64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</row>
    <row r="48" spans="1:64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</row>
    <row r="49" spans="1:64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</row>
    <row r="50" spans="1:64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0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</row>
    <row r="51" spans="1:64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0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</row>
    <row r="52" spans="1:64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0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pans="1:64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64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0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64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0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64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0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64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0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pans="1:64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0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64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0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64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64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0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64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0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64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0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64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0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64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0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pans="1:64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0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pans="1:64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30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64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30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64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0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</row>
    <row r="70" spans="1:64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0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64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30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pans="1:64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30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64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0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</row>
    <row r="74" spans="1:64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0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pans="1:64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0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</row>
    <row r="76" spans="1:64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0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64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8" spans="1:64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0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64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64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64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0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64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64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</row>
    <row r="84" spans="1:64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30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pans="1:64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0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64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0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64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0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64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64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0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64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30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64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64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30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64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0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64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0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pans="1:64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0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64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0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pans="1:64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0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64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30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pans="1:64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30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64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30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64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30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64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30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64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30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64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30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pans="1:64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30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64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30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64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30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64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30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64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30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64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30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64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30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pans="1:64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30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pans="1:64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30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pans="1:64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30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64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30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64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0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64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0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pans="1:64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30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pans="1:64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30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</row>
    <row r="120" spans="1:64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30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64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30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64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30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64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30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</row>
    <row r="124" spans="1:64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30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64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30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</row>
    <row r="126" spans="1:64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30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pans="1:64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30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</row>
    <row r="128" spans="1:64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30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64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30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</row>
    <row r="130" spans="1:64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30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64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30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pans="1:64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30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64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0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pans="1:64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30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64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30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</row>
    <row r="136" spans="1:64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30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64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30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</row>
    <row r="138" spans="1:64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30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64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30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</row>
    <row r="140" spans="1:64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30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64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30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</row>
    <row r="142" spans="1:64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30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64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30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pans="1:64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30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pans="1:64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30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pans="1:64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30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64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30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</row>
    <row r="148" spans="1:64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30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64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30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</row>
    <row r="150" spans="1:64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30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64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30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</row>
    <row r="152" spans="1:64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30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64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30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</row>
    <row r="154" spans="1:64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30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64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30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64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30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64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30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</row>
    <row r="158" spans="1:64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30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64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30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pans="1:64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30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64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30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pans="1:64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30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64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30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pans="1:64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30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64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30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pans="1:64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30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64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30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64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30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64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30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pans="1:64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30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64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30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64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30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64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30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pans="1:64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30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64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pans="1:64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30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64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30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64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30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64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30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64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30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64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30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64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30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64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30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64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30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64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30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64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30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64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30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pans="1:64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30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64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30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pans="1:64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30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64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30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64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30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64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30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64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30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64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30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pans="1:64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30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64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30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pans="1:64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30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64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30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64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30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64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30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64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30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64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30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64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30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64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30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64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30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64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30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64" x14ac:dyDescent="0.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30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</row>
    <row r="209" spans="1:64" x14ac:dyDescent="0.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30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64" x14ac:dyDescent="0.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30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64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30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64" x14ac:dyDescent="0.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30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64" x14ac:dyDescent="0.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30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64" x14ac:dyDescent="0.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30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x14ac:dyDescent="0.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30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64" x14ac:dyDescent="0.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30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64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0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64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30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</row>
    <row r="219" spans="1:64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30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64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30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64" x14ac:dyDescent="0.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30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64" x14ac:dyDescent="0.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30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64" x14ac:dyDescent="0.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30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64" x14ac:dyDescent="0.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30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x14ac:dyDescent="0.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64" x14ac:dyDescent="0.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</row>
    <row r="227" spans="1:64" x14ac:dyDescent="0.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64" x14ac:dyDescent="0.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30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64" x14ac:dyDescent="0.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30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64" x14ac:dyDescent="0.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30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</row>
    <row r="231" spans="1:64" x14ac:dyDescent="0.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30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</row>
    <row r="232" spans="1:64" x14ac:dyDescent="0.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30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pans="1:64" x14ac:dyDescent="0.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30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pans="1:64" x14ac:dyDescent="0.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30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pans="1:64" x14ac:dyDescent="0.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30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pans="1:64" x14ac:dyDescent="0.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30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pans="1:64" x14ac:dyDescent="0.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30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64" x14ac:dyDescent="0.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30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64" x14ac:dyDescent="0.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30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pans="1:64" x14ac:dyDescent="0.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30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</row>
    <row r="241" spans="1:64" x14ac:dyDescent="0.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30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</row>
    <row r="242" spans="1:64" x14ac:dyDescent="0.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30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</row>
    <row r="243" spans="1:64" x14ac:dyDescent="0.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30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pans="1:64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30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</row>
    <row r="245" spans="1:64" x14ac:dyDescent="0.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30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</row>
    <row r="246" spans="1:64" x14ac:dyDescent="0.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30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pans="1:64" x14ac:dyDescent="0.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30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64" x14ac:dyDescent="0.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30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</row>
    <row r="249" spans="1:64" x14ac:dyDescent="0.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30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</row>
    <row r="250" spans="1:64" x14ac:dyDescent="0.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30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</row>
    <row r="251" spans="1:64" x14ac:dyDescent="0.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30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pans="1:64" x14ac:dyDescent="0.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30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pans="1:64" x14ac:dyDescent="0.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30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pans="1:64" x14ac:dyDescent="0.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30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</row>
    <row r="255" spans="1:64" x14ac:dyDescent="0.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30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64" x14ac:dyDescent="0.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30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pans="1:64" x14ac:dyDescent="0.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30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</row>
    <row r="258" spans="1:64" x14ac:dyDescent="0.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30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</row>
    <row r="259" spans="1:64" x14ac:dyDescent="0.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0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</row>
    <row r="260" spans="1:64" x14ac:dyDescent="0.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30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</row>
    <row r="261" spans="1:64" x14ac:dyDescent="0.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30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</row>
    <row r="262" spans="1:64" x14ac:dyDescent="0.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30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</row>
    <row r="263" spans="1:64" x14ac:dyDescent="0.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30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</row>
    <row r="264" spans="1:64" x14ac:dyDescent="0.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30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</row>
    <row r="265" spans="1:64" x14ac:dyDescent="0.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30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</row>
    <row r="266" spans="1:64" x14ac:dyDescent="0.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30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</row>
    <row r="267" spans="1:64" x14ac:dyDescent="0.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30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</row>
    <row r="268" spans="1:64" x14ac:dyDescent="0.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30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</row>
    <row r="269" spans="1:64" x14ac:dyDescent="0.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30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</row>
    <row r="270" spans="1:64" x14ac:dyDescent="0.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30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</row>
    <row r="271" spans="1:64" x14ac:dyDescent="0.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30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</row>
    <row r="272" spans="1:64" x14ac:dyDescent="0.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30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</row>
    <row r="273" spans="1:64" x14ac:dyDescent="0.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30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</row>
    <row r="274" spans="1:64" x14ac:dyDescent="0.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30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</row>
    <row r="275" spans="1:64" x14ac:dyDescent="0.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30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</row>
    <row r="276" spans="1:64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30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</row>
    <row r="277" spans="1:64" x14ac:dyDescent="0.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30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</row>
    <row r="278" spans="1:64" x14ac:dyDescent="0.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30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</row>
    <row r="279" spans="1:64" x14ac:dyDescent="0.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30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</row>
    <row r="280" spans="1:64" x14ac:dyDescent="0.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30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</row>
    <row r="281" spans="1:64" x14ac:dyDescent="0.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30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</row>
    <row r="282" spans="1:64" x14ac:dyDescent="0.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30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</row>
    <row r="283" spans="1:64" x14ac:dyDescent="0.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30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</row>
    <row r="284" spans="1:64" x14ac:dyDescent="0.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30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</row>
    <row r="285" spans="1:64" x14ac:dyDescent="0.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30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</row>
    <row r="286" spans="1:64" x14ac:dyDescent="0.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30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</row>
    <row r="287" spans="1:64" x14ac:dyDescent="0.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30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</row>
    <row r="288" spans="1:64" x14ac:dyDescent="0.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30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</row>
    <row r="289" spans="1:64" x14ac:dyDescent="0.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30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</row>
    <row r="290" spans="1:64" x14ac:dyDescent="0.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30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</row>
    <row r="291" spans="1:64" x14ac:dyDescent="0.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30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</row>
    <row r="292" spans="1:64" x14ac:dyDescent="0.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30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</row>
    <row r="293" spans="1:64" x14ac:dyDescent="0.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30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</row>
    <row r="294" spans="1:64" x14ac:dyDescent="0.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30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</row>
    <row r="295" spans="1:64" x14ac:dyDescent="0.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30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</row>
    <row r="296" spans="1:64" x14ac:dyDescent="0.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30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</row>
    <row r="297" spans="1:64" x14ac:dyDescent="0.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30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</row>
    <row r="298" spans="1:64" x14ac:dyDescent="0.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30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</row>
    <row r="299" spans="1:64" x14ac:dyDescent="0.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30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</row>
    <row r="300" spans="1:64" x14ac:dyDescent="0.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30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</row>
    <row r="301" spans="1:64" x14ac:dyDescent="0.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0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</row>
    <row r="302" spans="1:64" x14ac:dyDescent="0.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30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</row>
    <row r="303" spans="1:64" x14ac:dyDescent="0.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30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</row>
    <row r="304" spans="1:64" x14ac:dyDescent="0.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30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</row>
    <row r="305" spans="1:64" x14ac:dyDescent="0.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30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</row>
    <row r="306" spans="1:64" x14ac:dyDescent="0.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30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</row>
    <row r="307" spans="1:64" x14ac:dyDescent="0.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30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</row>
    <row r="308" spans="1:64" x14ac:dyDescent="0.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30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</row>
    <row r="309" spans="1:64" x14ac:dyDescent="0.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30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</row>
    <row r="310" spans="1:64" x14ac:dyDescent="0.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30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</row>
    <row r="311" spans="1:64" x14ac:dyDescent="0.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30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</row>
    <row r="312" spans="1:64" x14ac:dyDescent="0.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30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</row>
    <row r="313" spans="1:64" x14ac:dyDescent="0.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30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</row>
    <row r="314" spans="1:64" x14ac:dyDescent="0.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30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</row>
    <row r="315" spans="1:64" x14ac:dyDescent="0.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30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</row>
    <row r="316" spans="1:64" x14ac:dyDescent="0.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30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</row>
    <row r="317" spans="1:64" x14ac:dyDescent="0.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30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</row>
    <row r="318" spans="1:64" x14ac:dyDescent="0.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30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</row>
    <row r="319" spans="1:64" x14ac:dyDescent="0.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30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</row>
    <row r="320" spans="1:64" x14ac:dyDescent="0.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3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</row>
    <row r="321" spans="1:64" x14ac:dyDescent="0.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30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</row>
    <row r="322" spans="1:64" x14ac:dyDescent="0.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30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</row>
    <row r="323" spans="1:64" x14ac:dyDescent="0.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30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</row>
    <row r="324" spans="1:64" x14ac:dyDescent="0.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30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</row>
    <row r="325" spans="1:64" x14ac:dyDescent="0.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30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</row>
    <row r="326" spans="1:64" x14ac:dyDescent="0.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30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</row>
    <row r="327" spans="1:64" x14ac:dyDescent="0.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30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</row>
    <row r="328" spans="1:64" x14ac:dyDescent="0.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30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</row>
    <row r="329" spans="1:64" x14ac:dyDescent="0.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30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</row>
    <row r="330" spans="1:64" x14ac:dyDescent="0.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30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</row>
    <row r="331" spans="1:64" x14ac:dyDescent="0.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30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</row>
    <row r="332" spans="1:64" x14ac:dyDescent="0.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30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</row>
    <row r="333" spans="1:64" x14ac:dyDescent="0.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30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</row>
    <row r="334" spans="1:64" x14ac:dyDescent="0.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30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</row>
    <row r="335" spans="1:64" x14ac:dyDescent="0.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30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</row>
    <row r="336" spans="1:64" x14ac:dyDescent="0.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30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</row>
    <row r="337" spans="1:64" x14ac:dyDescent="0.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30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</row>
    <row r="338" spans="1:64" x14ac:dyDescent="0.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30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</row>
    <row r="339" spans="1:64" x14ac:dyDescent="0.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30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</row>
    <row r="340" spans="1:64" x14ac:dyDescent="0.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30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</row>
    <row r="341" spans="1:64" x14ac:dyDescent="0.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30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</row>
    <row r="342" spans="1:64" x14ac:dyDescent="0.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30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</row>
    <row r="343" spans="1:64" x14ac:dyDescent="0.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0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</row>
    <row r="344" spans="1:64" x14ac:dyDescent="0.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30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</row>
    <row r="345" spans="1:64" x14ac:dyDescent="0.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30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</row>
    <row r="346" spans="1:64" x14ac:dyDescent="0.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30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</row>
    <row r="347" spans="1:64" x14ac:dyDescent="0.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30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</row>
    <row r="348" spans="1:64" x14ac:dyDescent="0.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30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</row>
    <row r="349" spans="1:64" x14ac:dyDescent="0.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30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</row>
    <row r="350" spans="1:64" x14ac:dyDescent="0.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30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</row>
    <row r="351" spans="1:64" x14ac:dyDescent="0.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30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</row>
    <row r="352" spans="1:64" x14ac:dyDescent="0.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30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</row>
    <row r="353" spans="1:64" x14ac:dyDescent="0.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30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</row>
    <row r="354" spans="1:64" x14ac:dyDescent="0.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30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</row>
    <row r="355" spans="1:64" x14ac:dyDescent="0.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30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</row>
    <row r="356" spans="1:64" x14ac:dyDescent="0.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30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</row>
    <row r="357" spans="1:64" x14ac:dyDescent="0.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30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</row>
    <row r="358" spans="1:64" x14ac:dyDescent="0.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30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</row>
    <row r="359" spans="1:64" x14ac:dyDescent="0.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30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</row>
    <row r="360" spans="1:64" x14ac:dyDescent="0.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30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</row>
    <row r="361" spans="1:64" x14ac:dyDescent="0.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30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</row>
    <row r="362" spans="1:64" x14ac:dyDescent="0.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30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</row>
    <row r="363" spans="1:64" x14ac:dyDescent="0.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30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</row>
    <row r="364" spans="1:64" x14ac:dyDescent="0.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30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</row>
    <row r="365" spans="1:64" x14ac:dyDescent="0.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30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</row>
    <row r="366" spans="1:64" x14ac:dyDescent="0.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30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</row>
    <row r="367" spans="1:64" x14ac:dyDescent="0.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30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</row>
    <row r="368" spans="1:64" x14ac:dyDescent="0.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30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</row>
    <row r="369" spans="1:64" x14ac:dyDescent="0.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30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</row>
    <row r="370" spans="1:64" x14ac:dyDescent="0.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30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</row>
    <row r="371" spans="1:64" x14ac:dyDescent="0.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30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</row>
    <row r="372" spans="1:64" x14ac:dyDescent="0.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30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</row>
    <row r="373" spans="1:64" x14ac:dyDescent="0.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30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</row>
    <row r="374" spans="1:64" x14ac:dyDescent="0.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30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</row>
    <row r="375" spans="1:64" x14ac:dyDescent="0.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30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</row>
    <row r="376" spans="1:64" x14ac:dyDescent="0.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30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</row>
    <row r="377" spans="1:64" x14ac:dyDescent="0.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30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</row>
    <row r="378" spans="1:64" x14ac:dyDescent="0.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30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</row>
    <row r="379" spans="1:64" x14ac:dyDescent="0.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30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</row>
    <row r="380" spans="1:64" x14ac:dyDescent="0.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30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</row>
    <row r="381" spans="1:64" x14ac:dyDescent="0.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30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</row>
    <row r="382" spans="1:64" x14ac:dyDescent="0.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30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</row>
    <row r="383" spans="1:64" x14ac:dyDescent="0.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30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</row>
    <row r="384" spans="1:64" x14ac:dyDescent="0.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30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</row>
    <row r="385" spans="1:64" x14ac:dyDescent="0.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0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</row>
    <row r="386" spans="1:64" x14ac:dyDescent="0.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30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</row>
    <row r="387" spans="1:64" x14ac:dyDescent="0.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30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</row>
    <row r="388" spans="1:64" x14ac:dyDescent="0.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30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</row>
    <row r="389" spans="1:64" x14ac:dyDescent="0.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30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</row>
    <row r="390" spans="1:64" x14ac:dyDescent="0.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30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</row>
    <row r="391" spans="1:64" x14ac:dyDescent="0.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30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</row>
    <row r="392" spans="1:64" x14ac:dyDescent="0.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30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</row>
    <row r="393" spans="1:64" x14ac:dyDescent="0.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30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</row>
    <row r="394" spans="1:64" x14ac:dyDescent="0.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30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</row>
    <row r="395" spans="1:64" x14ac:dyDescent="0.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30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</row>
    <row r="396" spans="1:64" x14ac:dyDescent="0.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30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</row>
    <row r="397" spans="1:64" x14ac:dyDescent="0.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30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</row>
    <row r="398" spans="1:64" x14ac:dyDescent="0.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30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</row>
    <row r="399" spans="1:64" x14ac:dyDescent="0.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30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</row>
    <row r="400" spans="1:64" x14ac:dyDescent="0.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30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</row>
    <row r="401" spans="1:64" x14ac:dyDescent="0.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30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</row>
    <row r="402" spans="1:64" x14ac:dyDescent="0.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30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</row>
    <row r="403" spans="1:64" x14ac:dyDescent="0.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30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</row>
    <row r="404" spans="1:64" x14ac:dyDescent="0.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30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</row>
    <row r="405" spans="1:64" x14ac:dyDescent="0.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30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</row>
    <row r="406" spans="1:64" x14ac:dyDescent="0.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30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</row>
    <row r="407" spans="1:64" x14ac:dyDescent="0.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30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</row>
    <row r="408" spans="1:64" x14ac:dyDescent="0.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30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</row>
    <row r="409" spans="1:64" x14ac:dyDescent="0.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30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</row>
    <row r="410" spans="1:64" x14ac:dyDescent="0.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30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</row>
    <row r="411" spans="1:64" x14ac:dyDescent="0.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30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</row>
    <row r="412" spans="1:64" x14ac:dyDescent="0.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30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</row>
    <row r="413" spans="1:64" x14ac:dyDescent="0.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30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</row>
    <row r="414" spans="1:64" x14ac:dyDescent="0.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30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</row>
    <row r="415" spans="1:64" x14ac:dyDescent="0.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30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</row>
    <row r="416" spans="1:64" x14ac:dyDescent="0.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30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</row>
    <row r="417" spans="1:64" x14ac:dyDescent="0.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30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</row>
    <row r="418" spans="1:64" x14ac:dyDescent="0.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30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</row>
    <row r="419" spans="1:64" x14ac:dyDescent="0.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30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</row>
    <row r="420" spans="1:64" x14ac:dyDescent="0.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30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</row>
    <row r="421" spans="1:64" x14ac:dyDescent="0.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30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</row>
    <row r="422" spans="1:64" x14ac:dyDescent="0.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30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</row>
    <row r="423" spans="1:64" x14ac:dyDescent="0.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30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</row>
    <row r="424" spans="1:64" x14ac:dyDescent="0.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30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</row>
    <row r="425" spans="1:64" x14ac:dyDescent="0.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30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</row>
    <row r="426" spans="1:64" x14ac:dyDescent="0.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30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</row>
    <row r="427" spans="1:64" x14ac:dyDescent="0.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0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</row>
    <row r="428" spans="1:64" x14ac:dyDescent="0.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30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</row>
    <row r="429" spans="1:64" x14ac:dyDescent="0.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30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</row>
    <row r="430" spans="1:64" x14ac:dyDescent="0.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30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</row>
    <row r="431" spans="1:64" x14ac:dyDescent="0.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30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</row>
    <row r="432" spans="1:64" x14ac:dyDescent="0.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30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</row>
    <row r="433" spans="1:64" x14ac:dyDescent="0.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30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</row>
    <row r="434" spans="1:64" x14ac:dyDescent="0.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30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</row>
    <row r="435" spans="1:64" x14ac:dyDescent="0.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30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</row>
    <row r="436" spans="1:64" x14ac:dyDescent="0.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30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</row>
    <row r="437" spans="1:64" x14ac:dyDescent="0.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30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</row>
    <row r="438" spans="1:64" x14ac:dyDescent="0.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30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</row>
    <row r="439" spans="1:64" x14ac:dyDescent="0.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30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</row>
    <row r="440" spans="1:64" x14ac:dyDescent="0.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30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</row>
    <row r="441" spans="1:64" x14ac:dyDescent="0.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30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</row>
    <row r="442" spans="1:64" x14ac:dyDescent="0.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30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</row>
    <row r="443" spans="1:64" x14ac:dyDescent="0.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30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</row>
    <row r="444" spans="1:64" x14ac:dyDescent="0.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30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</row>
    <row r="445" spans="1:64" x14ac:dyDescent="0.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30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</row>
    <row r="446" spans="1:64" x14ac:dyDescent="0.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30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</row>
    <row r="447" spans="1:64" x14ac:dyDescent="0.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30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</row>
    <row r="448" spans="1:64" x14ac:dyDescent="0.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30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</row>
    <row r="449" spans="1:64" x14ac:dyDescent="0.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30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</row>
    <row r="450" spans="1:64" x14ac:dyDescent="0.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30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</row>
    <row r="451" spans="1:64" x14ac:dyDescent="0.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30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</row>
    <row r="452" spans="1:64" x14ac:dyDescent="0.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30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</row>
    <row r="453" spans="1:64" x14ac:dyDescent="0.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30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</row>
    <row r="454" spans="1:64" x14ac:dyDescent="0.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30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</row>
    <row r="455" spans="1:64" x14ac:dyDescent="0.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30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</row>
    <row r="456" spans="1:64" x14ac:dyDescent="0.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30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</row>
    <row r="457" spans="1:64" x14ac:dyDescent="0.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30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</row>
    <row r="458" spans="1:64" x14ac:dyDescent="0.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30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</row>
    <row r="459" spans="1:64" x14ac:dyDescent="0.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30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</row>
    <row r="460" spans="1:64" x14ac:dyDescent="0.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30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</row>
    <row r="461" spans="1:64" x14ac:dyDescent="0.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30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</row>
    <row r="462" spans="1:64" x14ac:dyDescent="0.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30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</row>
    <row r="463" spans="1:64" x14ac:dyDescent="0.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30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</row>
    <row r="464" spans="1:64" x14ac:dyDescent="0.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30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</row>
    <row r="465" spans="1:64" x14ac:dyDescent="0.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30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</row>
    <row r="466" spans="1:64" x14ac:dyDescent="0.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30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</row>
    <row r="467" spans="1:64" x14ac:dyDescent="0.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30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</row>
    <row r="468" spans="1:64" x14ac:dyDescent="0.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30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</row>
    <row r="469" spans="1:64" x14ac:dyDescent="0.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0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</row>
    <row r="470" spans="1:64" x14ac:dyDescent="0.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30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</row>
    <row r="471" spans="1:64" x14ac:dyDescent="0.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30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</row>
    <row r="472" spans="1:64" x14ac:dyDescent="0.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30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</row>
    <row r="473" spans="1:64" x14ac:dyDescent="0.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30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</row>
    <row r="474" spans="1:64" x14ac:dyDescent="0.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30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</row>
    <row r="475" spans="1:64" x14ac:dyDescent="0.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30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</row>
    <row r="476" spans="1:64" x14ac:dyDescent="0.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30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</row>
    <row r="477" spans="1:64" x14ac:dyDescent="0.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30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</row>
    <row r="478" spans="1:64" x14ac:dyDescent="0.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30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</row>
    <row r="479" spans="1:64" x14ac:dyDescent="0.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30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</row>
    <row r="480" spans="1:64" x14ac:dyDescent="0.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30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pans="1:64" x14ac:dyDescent="0.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30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pans="1:64" x14ac:dyDescent="0.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30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pans="1:64" x14ac:dyDescent="0.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30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pans="1:64" x14ac:dyDescent="0.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30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pans="1:64" x14ac:dyDescent="0.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30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pans="1:64" x14ac:dyDescent="0.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30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pans="1:64" x14ac:dyDescent="0.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30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pans="1:64" x14ac:dyDescent="0.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30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pans="1:64" x14ac:dyDescent="0.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30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pans="1:64" x14ac:dyDescent="0.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30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pans="1:64" x14ac:dyDescent="0.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30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pans="1:64" x14ac:dyDescent="0.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30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pans="1:64" x14ac:dyDescent="0.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30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pans="1:64" x14ac:dyDescent="0.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30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pans="1:64" x14ac:dyDescent="0.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30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pans="1:64" x14ac:dyDescent="0.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30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pans="1:64" x14ac:dyDescent="0.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30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pans="1:64" x14ac:dyDescent="0.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30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pans="1:64" x14ac:dyDescent="0.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30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pans="1:64" x14ac:dyDescent="0.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30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pans="1:64" x14ac:dyDescent="0.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30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pans="1:64" x14ac:dyDescent="0.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30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pans="1:64" x14ac:dyDescent="0.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30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pans="1:64" x14ac:dyDescent="0.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30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</row>
    <row r="505" spans="1:64" x14ac:dyDescent="0.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30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</row>
    <row r="506" spans="1:64" x14ac:dyDescent="0.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30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</row>
    <row r="507" spans="1:64" x14ac:dyDescent="0.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30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</row>
    <row r="508" spans="1:64" x14ac:dyDescent="0.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30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</row>
    <row r="509" spans="1:64" x14ac:dyDescent="0.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30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</row>
    <row r="510" spans="1:64" x14ac:dyDescent="0.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30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</row>
    <row r="511" spans="1:64" x14ac:dyDescent="0.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0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</row>
    <row r="512" spans="1:64" x14ac:dyDescent="0.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30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</row>
    <row r="513" spans="1:64" x14ac:dyDescent="0.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30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</row>
    <row r="514" spans="1:64" x14ac:dyDescent="0.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30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</row>
    <row r="515" spans="1:64" x14ac:dyDescent="0.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30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</row>
    <row r="516" spans="1:64" x14ac:dyDescent="0.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30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</row>
    <row r="517" spans="1:64" x14ac:dyDescent="0.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30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</row>
    <row r="518" spans="1:64" x14ac:dyDescent="0.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30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</row>
    <row r="519" spans="1:64" x14ac:dyDescent="0.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30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</row>
    <row r="520" spans="1:64" x14ac:dyDescent="0.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30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</row>
    <row r="521" spans="1:64" x14ac:dyDescent="0.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30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</row>
    <row r="522" spans="1:64" x14ac:dyDescent="0.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30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</row>
    <row r="523" spans="1:64" x14ac:dyDescent="0.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30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</row>
    <row r="524" spans="1:64" x14ac:dyDescent="0.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30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</row>
    <row r="525" spans="1:64" x14ac:dyDescent="0.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30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pans="1:64" x14ac:dyDescent="0.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30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pans="1:64" x14ac:dyDescent="0.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30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pans="1:64" x14ac:dyDescent="0.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30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pans="1:64" x14ac:dyDescent="0.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30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pans="1:64" x14ac:dyDescent="0.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30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pans="1:64" x14ac:dyDescent="0.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30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pans="1:64" x14ac:dyDescent="0.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30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pans="1:64" x14ac:dyDescent="0.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30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pans="1:64" x14ac:dyDescent="0.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30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pans="1:64" x14ac:dyDescent="0.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30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pans="1:64" x14ac:dyDescent="0.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30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pans="1:64" x14ac:dyDescent="0.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30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pans="1:64" x14ac:dyDescent="0.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30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pans="1:64" x14ac:dyDescent="0.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30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pans="1:64" x14ac:dyDescent="0.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30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pans="1:64" x14ac:dyDescent="0.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30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pans="1:64" x14ac:dyDescent="0.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30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pans="1:64" x14ac:dyDescent="0.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30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pans="1:64" x14ac:dyDescent="0.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30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pans="1:64" x14ac:dyDescent="0.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30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pans="1:64" x14ac:dyDescent="0.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30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pans="1:64" x14ac:dyDescent="0.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30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pans="1:64" x14ac:dyDescent="0.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30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pans="1:64" x14ac:dyDescent="0.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30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</row>
    <row r="550" spans="1:64" x14ac:dyDescent="0.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30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</row>
    <row r="551" spans="1:64" x14ac:dyDescent="0.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30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</row>
    <row r="552" spans="1:64" x14ac:dyDescent="0.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30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</row>
    <row r="553" spans="1:64" x14ac:dyDescent="0.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0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pans="1:64" x14ac:dyDescent="0.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30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pans="1:64" x14ac:dyDescent="0.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30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pans="1:64" x14ac:dyDescent="0.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30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pans="1:64" x14ac:dyDescent="0.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30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pans="1:64" x14ac:dyDescent="0.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30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pans="1:64" x14ac:dyDescent="0.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30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pans="1:64" x14ac:dyDescent="0.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30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pans="1:64" x14ac:dyDescent="0.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30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pans="1:64" x14ac:dyDescent="0.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30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pans="1:64" x14ac:dyDescent="0.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30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pans="1:64" x14ac:dyDescent="0.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30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pans="1:64" x14ac:dyDescent="0.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30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pans="1:64" x14ac:dyDescent="0.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30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pans="1:64" x14ac:dyDescent="0.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30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pans="1:64" x14ac:dyDescent="0.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30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pans="1:64" x14ac:dyDescent="0.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30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</row>
    <row r="570" spans="1:64" x14ac:dyDescent="0.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30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</row>
    <row r="571" spans="1:64" x14ac:dyDescent="0.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30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</row>
    <row r="572" spans="1:64" x14ac:dyDescent="0.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30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</row>
    <row r="573" spans="1:64" x14ac:dyDescent="0.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30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</row>
    <row r="574" spans="1:64" x14ac:dyDescent="0.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30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</row>
    <row r="575" spans="1:64" x14ac:dyDescent="0.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30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</row>
    <row r="576" spans="1:64" x14ac:dyDescent="0.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30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</row>
    <row r="577" spans="1:64" x14ac:dyDescent="0.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30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</row>
    <row r="578" spans="1:64" x14ac:dyDescent="0.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30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</row>
    <row r="579" spans="1:64" x14ac:dyDescent="0.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30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</row>
    <row r="580" spans="1:64" x14ac:dyDescent="0.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30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</row>
    <row r="581" spans="1:64" x14ac:dyDescent="0.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30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</row>
    <row r="582" spans="1:64" x14ac:dyDescent="0.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30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</row>
    <row r="583" spans="1:64" x14ac:dyDescent="0.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30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</row>
    <row r="584" spans="1:64" x14ac:dyDescent="0.2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30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</row>
    <row r="585" spans="1:64" x14ac:dyDescent="0.2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30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</row>
    <row r="586" spans="1:64" x14ac:dyDescent="0.2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30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</row>
    <row r="587" spans="1:64" x14ac:dyDescent="0.2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30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</row>
    <row r="588" spans="1:64" x14ac:dyDescent="0.2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30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</row>
    <row r="589" spans="1:64" x14ac:dyDescent="0.2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30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</row>
    <row r="590" spans="1:64" x14ac:dyDescent="0.2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30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</row>
    <row r="591" spans="1:64" x14ac:dyDescent="0.2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30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</row>
    <row r="592" spans="1:64" x14ac:dyDescent="0.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30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</row>
    <row r="593" spans="1:64" x14ac:dyDescent="0.2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30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</row>
    <row r="594" spans="1:64" x14ac:dyDescent="0.2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30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</row>
    <row r="595" spans="1:64" x14ac:dyDescent="0.2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0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</row>
    <row r="596" spans="1:64" x14ac:dyDescent="0.2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30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</row>
    <row r="597" spans="1:64" x14ac:dyDescent="0.2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30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</row>
    <row r="598" spans="1:64" x14ac:dyDescent="0.2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30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</row>
    <row r="599" spans="1:64" x14ac:dyDescent="0.2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30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</row>
    <row r="600" spans="1:64" x14ac:dyDescent="0.2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30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</row>
    <row r="601" spans="1:64" x14ac:dyDescent="0.2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30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</row>
    <row r="602" spans="1:64" x14ac:dyDescent="0.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30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</row>
    <row r="603" spans="1:64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30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</row>
    <row r="604" spans="1:64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30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</row>
    <row r="605" spans="1:64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30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</row>
    <row r="606" spans="1:64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30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</row>
    <row r="607" spans="1:64" x14ac:dyDescent="0.2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30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</row>
    <row r="608" spans="1:64" x14ac:dyDescent="0.2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30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</row>
    <row r="609" spans="1:64" x14ac:dyDescent="0.2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30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</row>
    <row r="610" spans="1:64" x14ac:dyDescent="0.2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30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</row>
    <row r="611" spans="1:64" x14ac:dyDescent="0.2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30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</row>
    <row r="612" spans="1:64" x14ac:dyDescent="0.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30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</row>
    <row r="613" spans="1:64" x14ac:dyDescent="0.2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30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</row>
    <row r="614" spans="1:64" x14ac:dyDescent="0.2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30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</row>
    <row r="615" spans="1:64" x14ac:dyDescent="0.2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30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</row>
    <row r="616" spans="1:64" x14ac:dyDescent="0.2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30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</row>
    <row r="617" spans="1:64" x14ac:dyDescent="0.2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30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</row>
    <row r="618" spans="1:64" x14ac:dyDescent="0.2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30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</row>
    <row r="619" spans="1:64" x14ac:dyDescent="0.2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30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</row>
    <row r="620" spans="1:64" x14ac:dyDescent="0.2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30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</row>
    <row r="621" spans="1:64" x14ac:dyDescent="0.2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30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</row>
    <row r="622" spans="1:64" x14ac:dyDescent="0.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30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</row>
    <row r="623" spans="1:64" x14ac:dyDescent="0.2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30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</row>
    <row r="624" spans="1:64" x14ac:dyDescent="0.2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30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</row>
    <row r="625" spans="1:64" x14ac:dyDescent="0.2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30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</row>
    <row r="626" spans="1:64" x14ac:dyDescent="0.2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30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</row>
    <row r="627" spans="1:64" x14ac:dyDescent="0.2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30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</row>
    <row r="628" spans="1:64" x14ac:dyDescent="0.2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30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</row>
    <row r="629" spans="1:64" x14ac:dyDescent="0.2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30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</row>
    <row r="630" spans="1:64" x14ac:dyDescent="0.2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30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</row>
    <row r="631" spans="1:64" x14ac:dyDescent="0.2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30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</row>
    <row r="632" spans="1:64" x14ac:dyDescent="0.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30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</row>
    <row r="633" spans="1:64" x14ac:dyDescent="0.2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30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  <c r="BC633" s="29"/>
      <c r="BD633" s="29"/>
      <c r="BE633" s="29"/>
      <c r="BF633" s="29"/>
      <c r="BG633" s="29"/>
      <c r="BH633" s="29"/>
      <c r="BI633" s="29"/>
      <c r="BJ633" s="29"/>
      <c r="BK633" s="29"/>
      <c r="BL633" s="29"/>
    </row>
    <row r="634" spans="1:64" x14ac:dyDescent="0.2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30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</row>
    <row r="635" spans="1:64" x14ac:dyDescent="0.2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30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  <c r="BC635" s="29"/>
      <c r="BD635" s="29"/>
      <c r="BE635" s="29"/>
      <c r="BF635" s="29"/>
      <c r="BG635" s="29"/>
      <c r="BH635" s="29"/>
      <c r="BI635" s="29"/>
      <c r="BJ635" s="29"/>
      <c r="BK635" s="29"/>
      <c r="BL635" s="29"/>
    </row>
    <row r="636" spans="1:64" x14ac:dyDescent="0.2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30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</row>
    <row r="637" spans="1:64" x14ac:dyDescent="0.2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0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</row>
    <row r="638" spans="1:64" x14ac:dyDescent="0.2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30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</row>
    <row r="639" spans="1:64" x14ac:dyDescent="0.2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30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  <c r="BC639" s="29"/>
      <c r="BD639" s="29"/>
      <c r="BE639" s="29"/>
      <c r="BF639" s="29"/>
      <c r="BG639" s="29"/>
      <c r="BH639" s="29"/>
      <c r="BI639" s="29"/>
      <c r="BJ639" s="29"/>
      <c r="BK639" s="29"/>
      <c r="BL639" s="29"/>
    </row>
    <row r="640" spans="1:64" x14ac:dyDescent="0.2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30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</row>
    <row r="641" spans="1:64" x14ac:dyDescent="0.2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30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  <c r="BC641" s="29"/>
      <c r="BD641" s="29"/>
      <c r="BE641" s="29"/>
      <c r="BF641" s="29"/>
      <c r="BG641" s="29"/>
      <c r="BH641" s="29"/>
      <c r="BI641" s="29"/>
      <c r="BJ641" s="29"/>
      <c r="BK641" s="29"/>
      <c r="BL641" s="29"/>
    </row>
    <row r="642" spans="1:64" x14ac:dyDescent="0.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30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</row>
    <row r="643" spans="1:64" x14ac:dyDescent="0.2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30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  <c r="BC643" s="29"/>
      <c r="BD643" s="29"/>
      <c r="BE643" s="29"/>
      <c r="BF643" s="29"/>
      <c r="BG643" s="29"/>
      <c r="BH643" s="29"/>
      <c r="BI643" s="29"/>
      <c r="BJ643" s="29"/>
      <c r="BK643" s="29"/>
      <c r="BL643" s="29"/>
    </row>
    <row r="644" spans="1:64" x14ac:dyDescent="0.2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30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</row>
    <row r="645" spans="1:64" x14ac:dyDescent="0.2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30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</row>
    <row r="646" spans="1:64" x14ac:dyDescent="0.2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30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</row>
    <row r="647" spans="1:64" x14ac:dyDescent="0.2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30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</row>
    <row r="648" spans="1:64" x14ac:dyDescent="0.2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30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</row>
    <row r="649" spans="1:64" x14ac:dyDescent="0.2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30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</row>
    <row r="650" spans="1:64" x14ac:dyDescent="0.2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30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</row>
    <row r="651" spans="1:64" x14ac:dyDescent="0.2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30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</row>
    <row r="652" spans="1:64" x14ac:dyDescent="0.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30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</row>
    <row r="653" spans="1:64" x14ac:dyDescent="0.2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30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</row>
    <row r="654" spans="1:64" x14ac:dyDescent="0.2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30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</row>
    <row r="655" spans="1:64" x14ac:dyDescent="0.2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30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</row>
    <row r="656" spans="1:64" x14ac:dyDescent="0.2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30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</row>
    <row r="657" spans="1:64" x14ac:dyDescent="0.2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30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  <c r="BC657" s="29"/>
      <c r="BD657" s="29"/>
      <c r="BE657" s="29"/>
      <c r="BF657" s="29"/>
      <c r="BG657" s="29"/>
      <c r="BH657" s="29"/>
      <c r="BI657" s="29"/>
      <c r="BJ657" s="29"/>
      <c r="BK657" s="29"/>
      <c r="BL657" s="29"/>
    </row>
    <row r="658" spans="1:64" x14ac:dyDescent="0.2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30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</row>
    <row r="659" spans="1:64" x14ac:dyDescent="0.2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30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</row>
    <row r="660" spans="1:64" x14ac:dyDescent="0.2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30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</row>
    <row r="661" spans="1:64" x14ac:dyDescent="0.2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30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  <c r="BC661" s="29"/>
      <c r="BD661" s="29"/>
      <c r="BE661" s="29"/>
      <c r="BF661" s="29"/>
      <c r="BG661" s="29"/>
      <c r="BH661" s="29"/>
      <c r="BI661" s="29"/>
      <c r="BJ661" s="29"/>
      <c r="BK661" s="29"/>
      <c r="BL661" s="29"/>
    </row>
    <row r="662" spans="1:64" x14ac:dyDescent="0.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30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</row>
    <row r="663" spans="1:64" x14ac:dyDescent="0.2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30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29"/>
      <c r="BC663" s="29"/>
      <c r="BD663" s="29"/>
      <c r="BE663" s="29"/>
      <c r="BF663" s="29"/>
      <c r="BG663" s="29"/>
      <c r="BH663" s="29"/>
      <c r="BI663" s="29"/>
      <c r="BJ663" s="29"/>
      <c r="BK663" s="29"/>
      <c r="BL663" s="29"/>
    </row>
    <row r="664" spans="1:64" x14ac:dyDescent="0.2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30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</row>
    <row r="665" spans="1:64" x14ac:dyDescent="0.2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30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  <c r="BC665" s="29"/>
      <c r="BD665" s="29"/>
      <c r="BE665" s="29"/>
      <c r="BF665" s="29"/>
      <c r="BG665" s="29"/>
      <c r="BH665" s="29"/>
      <c r="BI665" s="29"/>
      <c r="BJ665" s="29"/>
      <c r="BK665" s="29"/>
      <c r="BL665" s="29"/>
    </row>
    <row r="666" spans="1:64" x14ac:dyDescent="0.2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30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</row>
    <row r="667" spans="1:64" x14ac:dyDescent="0.2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30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  <c r="BC667" s="29"/>
      <c r="BD667" s="29"/>
      <c r="BE667" s="29"/>
      <c r="BF667" s="29"/>
      <c r="BG667" s="29"/>
      <c r="BH667" s="29"/>
      <c r="BI667" s="29"/>
      <c r="BJ667" s="29"/>
      <c r="BK667" s="29"/>
      <c r="BL667" s="29"/>
    </row>
    <row r="668" spans="1:64" x14ac:dyDescent="0.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30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</row>
    <row r="669" spans="1:64" x14ac:dyDescent="0.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30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29"/>
      <c r="BC669" s="29"/>
      <c r="BD669" s="29"/>
      <c r="BE669" s="29"/>
      <c r="BF669" s="29"/>
      <c r="BG669" s="29"/>
      <c r="BH669" s="29"/>
      <c r="BI669" s="29"/>
      <c r="BJ669" s="29"/>
      <c r="BK669" s="29"/>
      <c r="BL669" s="29"/>
    </row>
    <row r="670" spans="1:64" x14ac:dyDescent="0.2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30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</row>
    <row r="671" spans="1:64" x14ac:dyDescent="0.2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30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29"/>
      <c r="BC671" s="29"/>
      <c r="BD671" s="29"/>
      <c r="BE671" s="29"/>
      <c r="BF671" s="29"/>
      <c r="BG671" s="29"/>
      <c r="BH671" s="29"/>
      <c r="BI671" s="29"/>
      <c r="BJ671" s="29"/>
      <c r="BK671" s="29"/>
      <c r="BL671" s="29"/>
    </row>
    <row r="672" spans="1:64" x14ac:dyDescent="0.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30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</row>
    <row r="673" spans="1:64" x14ac:dyDescent="0.2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30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29"/>
      <c r="BC673" s="29"/>
      <c r="BD673" s="29"/>
      <c r="BE673" s="29"/>
      <c r="BF673" s="29"/>
      <c r="BG673" s="29"/>
      <c r="BH673" s="29"/>
      <c r="BI673" s="29"/>
      <c r="BJ673" s="29"/>
      <c r="BK673" s="29"/>
      <c r="BL673" s="29"/>
    </row>
    <row r="674" spans="1:64" x14ac:dyDescent="0.2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30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</row>
    <row r="675" spans="1:64" x14ac:dyDescent="0.2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30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29"/>
      <c r="BC675" s="29"/>
      <c r="BD675" s="29"/>
      <c r="BE675" s="29"/>
      <c r="BF675" s="29"/>
      <c r="BG675" s="29"/>
      <c r="BH675" s="29"/>
      <c r="BI675" s="29"/>
      <c r="BJ675" s="29"/>
      <c r="BK675" s="29"/>
      <c r="BL675" s="29"/>
    </row>
    <row r="676" spans="1:64" x14ac:dyDescent="0.2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30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</row>
    <row r="677" spans="1:64" x14ac:dyDescent="0.2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30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  <c r="BC677" s="29"/>
      <c r="BD677" s="29"/>
      <c r="BE677" s="29"/>
      <c r="BF677" s="29"/>
      <c r="BG677" s="29"/>
      <c r="BH677" s="29"/>
      <c r="BI677" s="29"/>
      <c r="BJ677" s="29"/>
      <c r="BK677" s="29"/>
      <c r="BL677" s="29"/>
    </row>
    <row r="678" spans="1:64" x14ac:dyDescent="0.2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30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</row>
    <row r="679" spans="1:64" x14ac:dyDescent="0.2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0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29"/>
      <c r="BC679" s="29"/>
      <c r="BD679" s="29"/>
      <c r="BE679" s="29"/>
      <c r="BF679" s="29"/>
      <c r="BG679" s="29"/>
      <c r="BH679" s="29"/>
      <c r="BI679" s="29"/>
      <c r="BJ679" s="29"/>
      <c r="BK679" s="29"/>
      <c r="BL679" s="29"/>
    </row>
    <row r="680" spans="1:64" x14ac:dyDescent="0.2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30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</row>
    <row r="681" spans="1:64" x14ac:dyDescent="0.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30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29"/>
      <c r="BC681" s="29"/>
      <c r="BD681" s="29"/>
      <c r="BE681" s="29"/>
      <c r="BF681" s="29"/>
      <c r="BG681" s="29"/>
      <c r="BH681" s="29"/>
      <c r="BI681" s="29"/>
      <c r="BJ681" s="29"/>
      <c r="BK681" s="29"/>
      <c r="BL681" s="29"/>
    </row>
    <row r="682" spans="1:64" x14ac:dyDescent="0.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30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</row>
    <row r="683" spans="1:64" x14ac:dyDescent="0.2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30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29"/>
      <c r="BC683" s="29"/>
      <c r="BD683" s="29"/>
      <c r="BE683" s="29"/>
      <c r="BF683" s="29"/>
      <c r="BG683" s="29"/>
      <c r="BH683" s="29"/>
      <c r="BI683" s="29"/>
      <c r="BJ683" s="29"/>
      <c r="BK683" s="29"/>
      <c r="BL683" s="29"/>
    </row>
    <row r="684" spans="1:64" x14ac:dyDescent="0.2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30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</row>
    <row r="685" spans="1:64" x14ac:dyDescent="0.2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30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  <c r="BC685" s="29"/>
      <c r="BD685" s="29"/>
      <c r="BE685" s="29"/>
      <c r="BF685" s="29"/>
      <c r="BG685" s="29"/>
      <c r="BH685" s="29"/>
      <c r="BI685" s="29"/>
      <c r="BJ685" s="29"/>
      <c r="BK685" s="29"/>
      <c r="BL685" s="29"/>
    </row>
    <row r="686" spans="1:64" x14ac:dyDescent="0.2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30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</row>
    <row r="687" spans="1:64" x14ac:dyDescent="0.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30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  <c r="BC687" s="29"/>
      <c r="BD687" s="29"/>
      <c r="BE687" s="29"/>
      <c r="BF687" s="29"/>
      <c r="BG687" s="29"/>
      <c r="BH687" s="29"/>
      <c r="BI687" s="29"/>
      <c r="BJ687" s="29"/>
      <c r="BK687" s="29"/>
      <c r="BL687" s="29"/>
    </row>
    <row r="688" spans="1:64" x14ac:dyDescent="0.2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30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</row>
    <row r="689" spans="1:64" x14ac:dyDescent="0.2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30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  <c r="BC689" s="29"/>
      <c r="BD689" s="29"/>
      <c r="BE689" s="29"/>
      <c r="BF689" s="29"/>
      <c r="BG689" s="29"/>
      <c r="BH689" s="29"/>
      <c r="BI689" s="29"/>
      <c r="BJ689" s="29"/>
      <c r="BK689" s="29"/>
      <c r="BL689" s="29"/>
    </row>
    <row r="690" spans="1:64" x14ac:dyDescent="0.2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30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</row>
    <row r="691" spans="1:64" x14ac:dyDescent="0.2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30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  <c r="BC691" s="29"/>
      <c r="BD691" s="29"/>
      <c r="BE691" s="29"/>
      <c r="BF691" s="29"/>
      <c r="BG691" s="29"/>
      <c r="BH691" s="29"/>
      <c r="BI691" s="29"/>
      <c r="BJ691" s="29"/>
      <c r="BK691" s="29"/>
      <c r="BL691" s="29"/>
    </row>
    <row r="692" spans="1:64" x14ac:dyDescent="0.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30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</row>
    <row r="693" spans="1:64" x14ac:dyDescent="0.2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30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  <c r="BC693" s="29"/>
      <c r="BD693" s="29"/>
      <c r="BE693" s="29"/>
      <c r="BF693" s="29"/>
      <c r="BG693" s="29"/>
      <c r="BH693" s="29"/>
      <c r="BI693" s="29"/>
      <c r="BJ693" s="29"/>
      <c r="BK693" s="29"/>
      <c r="BL693" s="29"/>
    </row>
    <row r="694" spans="1:64" x14ac:dyDescent="0.2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30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</row>
    <row r="695" spans="1:64" x14ac:dyDescent="0.2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30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  <c r="BC695" s="29"/>
      <c r="BD695" s="29"/>
      <c r="BE695" s="29"/>
      <c r="BF695" s="29"/>
      <c r="BG695" s="29"/>
      <c r="BH695" s="29"/>
      <c r="BI695" s="29"/>
      <c r="BJ695" s="29"/>
      <c r="BK695" s="29"/>
      <c r="BL695" s="29"/>
    </row>
    <row r="696" spans="1:64" x14ac:dyDescent="0.2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30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</row>
    <row r="697" spans="1:64" x14ac:dyDescent="0.2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30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29"/>
      <c r="BC697" s="29"/>
      <c r="BD697" s="29"/>
      <c r="BE697" s="29"/>
      <c r="BF697" s="29"/>
      <c r="BG697" s="29"/>
      <c r="BH697" s="29"/>
      <c r="BI697" s="29"/>
      <c r="BJ697" s="29"/>
      <c r="BK697" s="29"/>
      <c r="BL697" s="29"/>
    </row>
    <row r="698" spans="1:64" x14ac:dyDescent="0.2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30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</row>
    <row r="699" spans="1:64" x14ac:dyDescent="0.2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30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</row>
    <row r="700" spans="1:64" x14ac:dyDescent="0.2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30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</row>
    <row r="701" spans="1:64" x14ac:dyDescent="0.2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30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  <c r="BC701" s="29"/>
      <c r="BD701" s="29"/>
      <c r="BE701" s="29"/>
      <c r="BF701" s="29"/>
      <c r="BG701" s="29"/>
      <c r="BH701" s="29"/>
      <c r="BI701" s="29"/>
      <c r="BJ701" s="29"/>
      <c r="BK701" s="29"/>
      <c r="BL701" s="29"/>
    </row>
    <row r="702" spans="1:64" x14ac:dyDescent="0.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30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</row>
    <row r="703" spans="1:64" x14ac:dyDescent="0.2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30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  <c r="BC703" s="29"/>
      <c r="BD703" s="29"/>
      <c r="BE703" s="29"/>
      <c r="BF703" s="29"/>
      <c r="BG703" s="29"/>
      <c r="BH703" s="29"/>
      <c r="BI703" s="29"/>
      <c r="BJ703" s="29"/>
      <c r="BK703" s="29"/>
      <c r="BL703" s="29"/>
    </row>
    <row r="704" spans="1:64" x14ac:dyDescent="0.2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30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</row>
    <row r="705" spans="1:64" x14ac:dyDescent="0.2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30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</row>
    <row r="706" spans="1:64" x14ac:dyDescent="0.2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30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</row>
    <row r="707" spans="1:64" x14ac:dyDescent="0.2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30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  <c r="BC707" s="29"/>
      <c r="BD707" s="29"/>
      <c r="BE707" s="29"/>
      <c r="BF707" s="29"/>
      <c r="BG707" s="29"/>
      <c r="BH707" s="29"/>
      <c r="BI707" s="29"/>
      <c r="BJ707" s="29"/>
      <c r="BK707" s="29"/>
      <c r="BL707" s="29"/>
    </row>
    <row r="708" spans="1:64" x14ac:dyDescent="0.2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30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</row>
    <row r="709" spans="1:64" x14ac:dyDescent="0.2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30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  <c r="BC709" s="29"/>
      <c r="BD709" s="29"/>
      <c r="BE709" s="29"/>
      <c r="BF709" s="29"/>
      <c r="BG709" s="29"/>
      <c r="BH709" s="29"/>
      <c r="BI709" s="29"/>
      <c r="BJ709" s="29"/>
      <c r="BK709" s="29"/>
      <c r="BL709" s="29"/>
    </row>
    <row r="710" spans="1:64" x14ac:dyDescent="0.2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30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</row>
    <row r="711" spans="1:64" x14ac:dyDescent="0.2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30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</row>
    <row r="712" spans="1:64" x14ac:dyDescent="0.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30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</row>
    <row r="713" spans="1:64" x14ac:dyDescent="0.2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30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</row>
    <row r="714" spans="1:64" x14ac:dyDescent="0.2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30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</row>
    <row r="715" spans="1:64" x14ac:dyDescent="0.2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30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</row>
    <row r="716" spans="1:64" x14ac:dyDescent="0.2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30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</row>
    <row r="717" spans="1:64" x14ac:dyDescent="0.2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30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</row>
    <row r="718" spans="1:64" x14ac:dyDescent="0.2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30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</row>
    <row r="719" spans="1:64" x14ac:dyDescent="0.2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30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</row>
    <row r="720" spans="1:64" x14ac:dyDescent="0.2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30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</row>
    <row r="721" spans="1:64" x14ac:dyDescent="0.2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0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  <c r="BC721" s="29"/>
      <c r="BD721" s="29"/>
      <c r="BE721" s="29"/>
      <c r="BF721" s="29"/>
      <c r="BG721" s="29"/>
      <c r="BH721" s="29"/>
      <c r="BI721" s="29"/>
      <c r="BJ721" s="29"/>
      <c r="BK721" s="29"/>
      <c r="BL721" s="29"/>
    </row>
    <row r="722" spans="1:64" x14ac:dyDescent="0.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30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</row>
    <row r="723" spans="1:64" x14ac:dyDescent="0.2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30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29"/>
      <c r="BC723" s="29"/>
      <c r="BD723" s="29"/>
      <c r="BE723" s="29"/>
      <c r="BF723" s="29"/>
      <c r="BG723" s="29"/>
      <c r="BH723" s="29"/>
      <c r="BI723" s="29"/>
      <c r="BJ723" s="29"/>
      <c r="BK723" s="29"/>
      <c r="BL723" s="29"/>
    </row>
    <row r="724" spans="1:64" x14ac:dyDescent="0.2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30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</row>
    <row r="725" spans="1:64" x14ac:dyDescent="0.2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30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29"/>
      <c r="BC725" s="29"/>
      <c r="BD725" s="29"/>
      <c r="BE725" s="29"/>
      <c r="BF725" s="29"/>
      <c r="BG725" s="29"/>
      <c r="BH725" s="29"/>
      <c r="BI725" s="29"/>
      <c r="BJ725" s="29"/>
      <c r="BK725" s="29"/>
      <c r="BL725" s="29"/>
    </row>
    <row r="726" spans="1:64" x14ac:dyDescent="0.2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30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29"/>
      <c r="BC726" s="29"/>
      <c r="BD726" s="29"/>
      <c r="BE726" s="29"/>
      <c r="BF726" s="29"/>
      <c r="BG726" s="29"/>
      <c r="BH726" s="29"/>
      <c r="BI726" s="29"/>
      <c r="BJ726" s="29"/>
      <c r="BK726" s="29"/>
      <c r="BL726" s="29"/>
    </row>
    <row r="727" spans="1:64" x14ac:dyDescent="0.2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30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  <c r="BC727" s="29"/>
      <c r="BD727" s="29"/>
      <c r="BE727" s="29"/>
      <c r="BF727" s="29"/>
      <c r="BG727" s="29"/>
      <c r="BH727" s="29"/>
      <c r="BI727" s="29"/>
      <c r="BJ727" s="29"/>
      <c r="BK727" s="29"/>
      <c r="BL727" s="29"/>
    </row>
    <row r="728" spans="1:64" x14ac:dyDescent="0.2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30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29"/>
      <c r="BC728" s="29"/>
      <c r="BD728" s="29"/>
      <c r="BE728" s="29"/>
      <c r="BF728" s="29"/>
      <c r="BG728" s="29"/>
      <c r="BH728" s="29"/>
      <c r="BI728" s="29"/>
      <c r="BJ728" s="29"/>
      <c r="BK728" s="29"/>
      <c r="BL728" s="29"/>
    </row>
    <row r="729" spans="1:64" x14ac:dyDescent="0.2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30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29"/>
      <c r="BC729" s="29"/>
      <c r="BD729" s="29"/>
      <c r="BE729" s="29"/>
      <c r="BF729" s="29"/>
      <c r="BG729" s="29"/>
      <c r="BH729" s="29"/>
      <c r="BI729" s="29"/>
      <c r="BJ729" s="29"/>
      <c r="BK729" s="29"/>
      <c r="BL729" s="29"/>
    </row>
    <row r="730" spans="1:64" x14ac:dyDescent="0.2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30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</row>
    <row r="731" spans="1:64" x14ac:dyDescent="0.2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30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  <c r="BC731" s="29"/>
      <c r="BD731" s="29"/>
      <c r="BE731" s="29"/>
      <c r="BF731" s="29"/>
      <c r="BG731" s="29"/>
      <c r="BH731" s="29"/>
      <c r="BI731" s="29"/>
      <c r="BJ731" s="29"/>
      <c r="BK731" s="29"/>
      <c r="BL731" s="29"/>
    </row>
    <row r="732" spans="1:64" x14ac:dyDescent="0.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30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</row>
    <row r="733" spans="1:64" x14ac:dyDescent="0.2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30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</row>
    <row r="734" spans="1:64" x14ac:dyDescent="0.2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30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  <c r="BC734" s="29"/>
      <c r="BD734" s="29"/>
      <c r="BE734" s="29"/>
      <c r="BF734" s="29"/>
      <c r="BG734" s="29"/>
      <c r="BH734" s="29"/>
      <c r="BI734" s="29"/>
      <c r="BJ734" s="29"/>
      <c r="BK734" s="29"/>
      <c r="BL734" s="29"/>
    </row>
    <row r="735" spans="1:64" x14ac:dyDescent="0.2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30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  <c r="BC735" s="29"/>
      <c r="BD735" s="29"/>
      <c r="BE735" s="29"/>
      <c r="BF735" s="29"/>
      <c r="BG735" s="29"/>
      <c r="BH735" s="29"/>
      <c r="BI735" s="29"/>
      <c r="BJ735" s="29"/>
      <c r="BK735" s="29"/>
      <c r="BL735" s="29"/>
    </row>
    <row r="736" spans="1:64" x14ac:dyDescent="0.2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30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</row>
    <row r="737" spans="1:64" x14ac:dyDescent="0.2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30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29"/>
      <c r="BC737" s="29"/>
      <c r="BD737" s="29"/>
      <c r="BE737" s="29"/>
      <c r="BF737" s="29"/>
      <c r="BG737" s="29"/>
      <c r="BH737" s="29"/>
      <c r="BI737" s="29"/>
      <c r="BJ737" s="29"/>
      <c r="BK737" s="29"/>
      <c r="BL737" s="29"/>
    </row>
    <row r="738" spans="1:64" x14ac:dyDescent="0.2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30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</row>
    <row r="739" spans="1:64" x14ac:dyDescent="0.2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30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29"/>
      <c r="BC739" s="29"/>
      <c r="BD739" s="29"/>
      <c r="BE739" s="29"/>
      <c r="BF739" s="29"/>
      <c r="BG739" s="29"/>
      <c r="BH739" s="29"/>
      <c r="BI739" s="29"/>
      <c r="BJ739" s="29"/>
      <c r="BK739" s="29"/>
      <c r="BL739" s="29"/>
    </row>
    <row r="740" spans="1:64" x14ac:dyDescent="0.2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30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29"/>
      <c r="BC740" s="29"/>
      <c r="BD740" s="29"/>
      <c r="BE740" s="29"/>
      <c r="BF740" s="29"/>
      <c r="BG740" s="29"/>
      <c r="BH740" s="29"/>
      <c r="BI740" s="29"/>
      <c r="BJ740" s="29"/>
      <c r="BK740" s="29"/>
      <c r="BL740" s="29"/>
    </row>
    <row r="741" spans="1:64" x14ac:dyDescent="0.2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30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  <c r="BC741" s="29"/>
      <c r="BD741" s="29"/>
      <c r="BE741" s="29"/>
      <c r="BF741" s="29"/>
      <c r="BG741" s="29"/>
      <c r="BH741" s="29"/>
      <c r="BI741" s="29"/>
      <c r="BJ741" s="29"/>
      <c r="BK741" s="29"/>
      <c r="BL741" s="29"/>
    </row>
    <row r="742" spans="1:64" x14ac:dyDescent="0.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30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29"/>
      <c r="BC742" s="29"/>
      <c r="BD742" s="29"/>
      <c r="BE742" s="29"/>
      <c r="BF742" s="29"/>
      <c r="BG742" s="29"/>
      <c r="BH742" s="29"/>
      <c r="BI742" s="29"/>
      <c r="BJ742" s="29"/>
      <c r="BK742" s="29"/>
      <c r="BL742" s="29"/>
    </row>
    <row r="743" spans="1:64" x14ac:dyDescent="0.2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30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29"/>
      <c r="BC743" s="29"/>
      <c r="BD743" s="29"/>
      <c r="BE743" s="29"/>
      <c r="BF743" s="29"/>
      <c r="BG743" s="29"/>
      <c r="BH743" s="29"/>
      <c r="BI743" s="29"/>
      <c r="BJ743" s="29"/>
      <c r="BK743" s="29"/>
      <c r="BL743" s="29"/>
    </row>
    <row r="744" spans="1:64" x14ac:dyDescent="0.2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30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</row>
    <row r="745" spans="1:64" x14ac:dyDescent="0.2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30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  <c r="BC745" s="29"/>
      <c r="BD745" s="29"/>
      <c r="BE745" s="29"/>
      <c r="BF745" s="29"/>
      <c r="BG745" s="29"/>
      <c r="BH745" s="29"/>
      <c r="BI745" s="29"/>
      <c r="BJ745" s="29"/>
      <c r="BK745" s="29"/>
      <c r="BL745" s="29"/>
    </row>
    <row r="746" spans="1:64" x14ac:dyDescent="0.2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30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</row>
    <row r="747" spans="1:64" x14ac:dyDescent="0.2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30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  <c r="BC747" s="29"/>
      <c r="BD747" s="29"/>
      <c r="BE747" s="29"/>
      <c r="BF747" s="29"/>
      <c r="BG747" s="29"/>
      <c r="BH747" s="29"/>
      <c r="BI747" s="29"/>
      <c r="BJ747" s="29"/>
      <c r="BK747" s="29"/>
      <c r="BL747" s="29"/>
    </row>
    <row r="748" spans="1:64" x14ac:dyDescent="0.2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30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</row>
    <row r="749" spans="1:64" x14ac:dyDescent="0.2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30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29"/>
      <c r="BC749" s="29"/>
      <c r="BD749" s="29"/>
      <c r="BE749" s="29"/>
      <c r="BF749" s="29"/>
      <c r="BG749" s="29"/>
      <c r="BH749" s="29"/>
      <c r="BI749" s="29"/>
      <c r="BJ749" s="29"/>
      <c r="BK749" s="29"/>
      <c r="BL749" s="29"/>
    </row>
    <row r="750" spans="1:64" x14ac:dyDescent="0.2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30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</row>
    <row r="751" spans="1:64" x14ac:dyDescent="0.2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30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29"/>
      <c r="BC751" s="29"/>
      <c r="BD751" s="29"/>
      <c r="BE751" s="29"/>
      <c r="BF751" s="29"/>
      <c r="BG751" s="29"/>
      <c r="BH751" s="29"/>
      <c r="BI751" s="29"/>
      <c r="BJ751" s="29"/>
      <c r="BK751" s="29"/>
      <c r="BL751" s="29"/>
    </row>
    <row r="752" spans="1:64" x14ac:dyDescent="0.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30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29"/>
      <c r="BC752" s="29"/>
      <c r="BD752" s="29"/>
      <c r="BE752" s="29"/>
      <c r="BF752" s="29"/>
      <c r="BG752" s="29"/>
      <c r="BH752" s="29"/>
      <c r="BI752" s="29"/>
      <c r="BJ752" s="29"/>
      <c r="BK752" s="29"/>
      <c r="BL752" s="29"/>
    </row>
    <row r="753" spans="1:64" x14ac:dyDescent="0.2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30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  <c r="BC753" s="29"/>
      <c r="BD753" s="29"/>
      <c r="BE753" s="29"/>
      <c r="BF753" s="29"/>
      <c r="BG753" s="29"/>
      <c r="BH753" s="29"/>
      <c r="BI753" s="29"/>
      <c r="BJ753" s="29"/>
      <c r="BK753" s="29"/>
      <c r="BL753" s="29"/>
    </row>
    <row r="754" spans="1:64" x14ac:dyDescent="0.2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30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29"/>
      <c r="BC754" s="29"/>
      <c r="BD754" s="29"/>
      <c r="BE754" s="29"/>
      <c r="BF754" s="29"/>
      <c r="BG754" s="29"/>
      <c r="BH754" s="29"/>
      <c r="BI754" s="29"/>
      <c r="BJ754" s="29"/>
      <c r="BK754" s="29"/>
      <c r="BL754" s="29"/>
    </row>
    <row r="755" spans="1:64" x14ac:dyDescent="0.2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30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  <c r="BC755" s="29"/>
      <c r="BD755" s="29"/>
      <c r="BE755" s="29"/>
      <c r="BF755" s="29"/>
      <c r="BG755" s="29"/>
      <c r="BH755" s="29"/>
      <c r="BI755" s="29"/>
      <c r="BJ755" s="29"/>
      <c r="BK755" s="29"/>
      <c r="BL755" s="29"/>
    </row>
    <row r="756" spans="1:64" x14ac:dyDescent="0.2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30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29"/>
      <c r="BC756" s="29"/>
      <c r="BD756" s="29"/>
      <c r="BE756" s="29"/>
      <c r="BF756" s="29"/>
      <c r="BG756" s="29"/>
      <c r="BH756" s="29"/>
      <c r="BI756" s="29"/>
      <c r="BJ756" s="29"/>
      <c r="BK756" s="29"/>
      <c r="BL756" s="29"/>
    </row>
    <row r="757" spans="1:64" x14ac:dyDescent="0.2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30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  <c r="BC757" s="29"/>
      <c r="BD757" s="29"/>
      <c r="BE757" s="29"/>
      <c r="BF757" s="29"/>
      <c r="BG757" s="29"/>
      <c r="BH757" s="29"/>
      <c r="BI757" s="29"/>
      <c r="BJ757" s="29"/>
      <c r="BK757" s="29"/>
      <c r="BL757" s="29"/>
    </row>
    <row r="758" spans="1:64" x14ac:dyDescent="0.2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30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</row>
    <row r="759" spans="1:64" x14ac:dyDescent="0.2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30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  <c r="BC759" s="29"/>
      <c r="BD759" s="29"/>
      <c r="BE759" s="29"/>
      <c r="BF759" s="29"/>
      <c r="BG759" s="29"/>
      <c r="BH759" s="29"/>
      <c r="BI759" s="29"/>
      <c r="BJ759" s="29"/>
      <c r="BK759" s="29"/>
      <c r="BL759" s="29"/>
    </row>
    <row r="760" spans="1:64" x14ac:dyDescent="0.2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30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  <c r="BC760" s="29"/>
      <c r="BD760" s="29"/>
      <c r="BE760" s="29"/>
      <c r="BF760" s="29"/>
      <c r="BG760" s="29"/>
      <c r="BH760" s="29"/>
      <c r="BI760" s="29"/>
      <c r="BJ760" s="29"/>
      <c r="BK760" s="29"/>
      <c r="BL760" s="29"/>
    </row>
    <row r="761" spans="1:64" x14ac:dyDescent="0.2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30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  <c r="BC761" s="29"/>
      <c r="BD761" s="29"/>
      <c r="BE761" s="29"/>
      <c r="BF761" s="29"/>
      <c r="BG761" s="29"/>
      <c r="BH761" s="29"/>
      <c r="BI761" s="29"/>
      <c r="BJ761" s="29"/>
      <c r="BK761" s="29"/>
      <c r="BL761" s="29"/>
    </row>
    <row r="762" spans="1:64" x14ac:dyDescent="0.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30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29"/>
      <c r="BC762" s="29"/>
      <c r="BD762" s="29"/>
      <c r="BE762" s="29"/>
      <c r="BF762" s="29"/>
      <c r="BG762" s="29"/>
      <c r="BH762" s="29"/>
      <c r="BI762" s="29"/>
      <c r="BJ762" s="29"/>
      <c r="BK762" s="29"/>
      <c r="BL762" s="29"/>
    </row>
    <row r="763" spans="1:64" x14ac:dyDescent="0.2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0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  <c r="BC763" s="29"/>
      <c r="BD763" s="29"/>
      <c r="BE763" s="29"/>
      <c r="BF763" s="29"/>
      <c r="BG763" s="29"/>
      <c r="BH763" s="29"/>
      <c r="BI763" s="29"/>
      <c r="BJ763" s="29"/>
      <c r="BK763" s="29"/>
      <c r="BL763" s="29"/>
    </row>
    <row r="764" spans="1:64" x14ac:dyDescent="0.2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30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29"/>
      <c r="BC764" s="29"/>
      <c r="BD764" s="29"/>
      <c r="BE764" s="29"/>
      <c r="BF764" s="29"/>
      <c r="BG764" s="29"/>
      <c r="BH764" s="29"/>
      <c r="BI764" s="29"/>
      <c r="BJ764" s="29"/>
      <c r="BK764" s="29"/>
      <c r="BL764" s="29"/>
    </row>
    <row r="765" spans="1:64" x14ac:dyDescent="0.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30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  <c r="BC765" s="29"/>
      <c r="BD765" s="29"/>
      <c r="BE765" s="29"/>
      <c r="BF765" s="29"/>
      <c r="BG765" s="29"/>
      <c r="BH765" s="29"/>
      <c r="BI765" s="29"/>
      <c r="BJ765" s="29"/>
      <c r="BK765" s="29"/>
      <c r="BL765" s="29"/>
    </row>
    <row r="766" spans="1:64" x14ac:dyDescent="0.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30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29"/>
      <c r="BC766" s="29"/>
      <c r="BD766" s="29"/>
      <c r="BE766" s="29"/>
      <c r="BF766" s="29"/>
      <c r="BG766" s="29"/>
      <c r="BH766" s="29"/>
      <c r="BI766" s="29"/>
      <c r="BJ766" s="29"/>
      <c r="BK766" s="29"/>
      <c r="BL766" s="29"/>
    </row>
    <row r="767" spans="1:64" x14ac:dyDescent="0.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30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</row>
    <row r="768" spans="1:64" x14ac:dyDescent="0.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30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</row>
    <row r="769" spans="1:64" x14ac:dyDescent="0.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30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  <c r="BC769" s="29"/>
      <c r="BD769" s="29"/>
      <c r="BE769" s="29"/>
      <c r="BF769" s="29"/>
      <c r="BG769" s="29"/>
      <c r="BH769" s="29"/>
      <c r="BI769" s="29"/>
      <c r="BJ769" s="29"/>
      <c r="BK769" s="29"/>
      <c r="BL769" s="29"/>
    </row>
    <row r="770" spans="1:64" x14ac:dyDescent="0.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30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</row>
    <row r="771" spans="1:64" x14ac:dyDescent="0.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30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</row>
    <row r="772" spans="1:64" x14ac:dyDescent="0.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30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  <c r="BC772" s="29"/>
      <c r="BD772" s="29"/>
      <c r="BE772" s="29"/>
      <c r="BF772" s="29"/>
      <c r="BG772" s="29"/>
      <c r="BH772" s="29"/>
      <c r="BI772" s="29"/>
      <c r="BJ772" s="29"/>
      <c r="BK772" s="29"/>
      <c r="BL772" s="29"/>
    </row>
    <row r="773" spans="1:64" x14ac:dyDescent="0.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30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  <c r="BC773" s="29"/>
      <c r="BD773" s="29"/>
      <c r="BE773" s="29"/>
      <c r="BF773" s="29"/>
      <c r="BG773" s="29"/>
      <c r="BH773" s="29"/>
      <c r="BI773" s="29"/>
      <c r="BJ773" s="29"/>
      <c r="BK773" s="29"/>
      <c r="BL773" s="29"/>
    </row>
    <row r="774" spans="1:64" x14ac:dyDescent="0.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30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29"/>
      <c r="BC774" s="29"/>
      <c r="BD774" s="29"/>
      <c r="BE774" s="29"/>
      <c r="BF774" s="29"/>
      <c r="BG774" s="29"/>
      <c r="BH774" s="29"/>
      <c r="BI774" s="29"/>
      <c r="BJ774" s="29"/>
      <c r="BK774" s="29"/>
      <c r="BL774" s="29"/>
    </row>
    <row r="775" spans="1:64" x14ac:dyDescent="0.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30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  <c r="BC775" s="29"/>
      <c r="BD775" s="29"/>
      <c r="BE775" s="29"/>
      <c r="BF775" s="29"/>
      <c r="BG775" s="29"/>
      <c r="BH775" s="29"/>
      <c r="BI775" s="29"/>
      <c r="BJ775" s="29"/>
      <c r="BK775" s="29"/>
      <c r="BL775" s="29"/>
    </row>
    <row r="776" spans="1:64" x14ac:dyDescent="0.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30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  <c r="BC776" s="29"/>
      <c r="BD776" s="29"/>
      <c r="BE776" s="29"/>
      <c r="BF776" s="29"/>
      <c r="BG776" s="29"/>
      <c r="BH776" s="29"/>
      <c r="BI776" s="29"/>
      <c r="BJ776" s="29"/>
      <c r="BK776" s="29"/>
      <c r="BL776" s="29"/>
    </row>
    <row r="777" spans="1:64" x14ac:dyDescent="0.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30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  <c r="BC777" s="29"/>
      <c r="BD777" s="29"/>
      <c r="BE777" s="29"/>
      <c r="BF777" s="29"/>
      <c r="BG777" s="29"/>
      <c r="BH777" s="29"/>
      <c r="BI777" s="29"/>
      <c r="BJ777" s="29"/>
      <c r="BK777" s="29"/>
      <c r="BL777" s="29"/>
    </row>
    <row r="778" spans="1:64" x14ac:dyDescent="0.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30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</row>
    <row r="779" spans="1:64" x14ac:dyDescent="0.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30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  <c r="BC779" s="29"/>
      <c r="BD779" s="29"/>
      <c r="BE779" s="29"/>
      <c r="BF779" s="29"/>
      <c r="BG779" s="29"/>
      <c r="BH779" s="29"/>
      <c r="BI779" s="29"/>
      <c r="BJ779" s="29"/>
      <c r="BK779" s="29"/>
      <c r="BL779" s="29"/>
    </row>
    <row r="780" spans="1:64" x14ac:dyDescent="0.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30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</row>
    <row r="781" spans="1:64" x14ac:dyDescent="0.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30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  <c r="BC781" s="29"/>
      <c r="BD781" s="29"/>
      <c r="BE781" s="29"/>
      <c r="BF781" s="29"/>
      <c r="BG781" s="29"/>
      <c r="BH781" s="29"/>
      <c r="BI781" s="29"/>
      <c r="BJ781" s="29"/>
      <c r="BK781" s="29"/>
      <c r="BL781" s="29"/>
    </row>
    <row r="782" spans="1:64" x14ac:dyDescent="0.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30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</row>
    <row r="783" spans="1:64" x14ac:dyDescent="0.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30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  <c r="BC783" s="29"/>
      <c r="BD783" s="29"/>
      <c r="BE783" s="29"/>
      <c r="BF783" s="29"/>
      <c r="BG783" s="29"/>
      <c r="BH783" s="29"/>
      <c r="BI783" s="29"/>
      <c r="BJ783" s="29"/>
      <c r="BK783" s="29"/>
      <c r="BL783" s="29"/>
    </row>
    <row r="784" spans="1:64" x14ac:dyDescent="0.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30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</row>
    <row r="785" spans="1:64" x14ac:dyDescent="0.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30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  <c r="BC785" s="29"/>
      <c r="BD785" s="29"/>
      <c r="BE785" s="29"/>
      <c r="BF785" s="29"/>
      <c r="BG785" s="29"/>
      <c r="BH785" s="29"/>
      <c r="BI785" s="29"/>
      <c r="BJ785" s="29"/>
      <c r="BK785" s="29"/>
      <c r="BL785" s="29"/>
    </row>
    <row r="786" spans="1:64" x14ac:dyDescent="0.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30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  <c r="BC786" s="29"/>
      <c r="BD786" s="29"/>
      <c r="BE786" s="29"/>
      <c r="BF786" s="29"/>
      <c r="BG786" s="29"/>
      <c r="BH786" s="29"/>
      <c r="BI786" s="29"/>
      <c r="BJ786" s="29"/>
      <c r="BK786" s="29"/>
      <c r="BL786" s="29"/>
    </row>
    <row r="787" spans="1:64" x14ac:dyDescent="0.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30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  <c r="BC787" s="29"/>
      <c r="BD787" s="29"/>
      <c r="BE787" s="29"/>
      <c r="BF787" s="29"/>
      <c r="BG787" s="29"/>
      <c r="BH787" s="29"/>
      <c r="BI787" s="29"/>
      <c r="BJ787" s="29"/>
      <c r="BK787" s="29"/>
      <c r="BL787" s="29"/>
    </row>
    <row r="788" spans="1:64" x14ac:dyDescent="0.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30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  <c r="BC788" s="29"/>
      <c r="BD788" s="29"/>
      <c r="BE788" s="29"/>
      <c r="BF788" s="29"/>
      <c r="BG788" s="29"/>
      <c r="BH788" s="29"/>
      <c r="BI788" s="29"/>
      <c r="BJ788" s="29"/>
      <c r="BK788" s="29"/>
      <c r="BL788" s="29"/>
    </row>
    <row r="789" spans="1:64" x14ac:dyDescent="0.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30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  <c r="BC789" s="29"/>
      <c r="BD789" s="29"/>
      <c r="BE789" s="29"/>
      <c r="BF789" s="29"/>
      <c r="BG789" s="29"/>
      <c r="BH789" s="29"/>
      <c r="BI789" s="29"/>
      <c r="BJ789" s="29"/>
      <c r="BK789" s="29"/>
      <c r="BL789" s="29"/>
    </row>
    <row r="790" spans="1:64" x14ac:dyDescent="0.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30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</row>
    <row r="791" spans="1:64" x14ac:dyDescent="0.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30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  <c r="BC791" s="29"/>
      <c r="BD791" s="29"/>
      <c r="BE791" s="29"/>
      <c r="BF791" s="29"/>
      <c r="BG791" s="29"/>
      <c r="BH791" s="29"/>
      <c r="BI791" s="29"/>
      <c r="BJ791" s="29"/>
      <c r="BK791" s="29"/>
      <c r="BL791" s="29"/>
    </row>
    <row r="792" spans="1:64" x14ac:dyDescent="0.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30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</row>
    <row r="793" spans="1:64" x14ac:dyDescent="0.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30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  <c r="BC793" s="29"/>
      <c r="BD793" s="29"/>
      <c r="BE793" s="29"/>
      <c r="BF793" s="29"/>
      <c r="BG793" s="29"/>
      <c r="BH793" s="29"/>
      <c r="BI793" s="29"/>
      <c r="BJ793" s="29"/>
      <c r="BK793" s="29"/>
      <c r="BL793" s="29"/>
    </row>
    <row r="794" spans="1:64" x14ac:dyDescent="0.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30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</row>
    <row r="795" spans="1:64" x14ac:dyDescent="0.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30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</row>
    <row r="796" spans="1:64" x14ac:dyDescent="0.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30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</row>
    <row r="797" spans="1:64" x14ac:dyDescent="0.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30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  <c r="BC797" s="29"/>
      <c r="BD797" s="29"/>
      <c r="BE797" s="29"/>
      <c r="BF797" s="29"/>
      <c r="BG797" s="29"/>
      <c r="BH797" s="29"/>
      <c r="BI797" s="29"/>
      <c r="BJ797" s="29"/>
      <c r="BK797" s="29"/>
      <c r="BL797" s="29"/>
    </row>
    <row r="798" spans="1:64" x14ac:dyDescent="0.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30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  <c r="BC798" s="29"/>
      <c r="BD798" s="29"/>
      <c r="BE798" s="29"/>
      <c r="BF798" s="29"/>
      <c r="BG798" s="29"/>
      <c r="BH798" s="29"/>
      <c r="BI798" s="29"/>
      <c r="BJ798" s="29"/>
      <c r="BK798" s="29"/>
      <c r="BL798" s="29"/>
    </row>
    <row r="799" spans="1:64" x14ac:dyDescent="0.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30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  <c r="BC799" s="29"/>
      <c r="BD799" s="29"/>
      <c r="BE799" s="29"/>
      <c r="BF799" s="29"/>
      <c r="BG799" s="29"/>
      <c r="BH799" s="29"/>
      <c r="BI799" s="29"/>
      <c r="BJ799" s="29"/>
      <c r="BK799" s="29"/>
      <c r="BL799" s="29"/>
    </row>
    <row r="800" spans="1:64" x14ac:dyDescent="0.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30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  <c r="BC800" s="29"/>
      <c r="BD800" s="29"/>
      <c r="BE800" s="29"/>
      <c r="BF800" s="29"/>
      <c r="BG800" s="29"/>
      <c r="BH800" s="29"/>
      <c r="BI800" s="29"/>
      <c r="BJ800" s="29"/>
      <c r="BK800" s="29"/>
      <c r="BL800" s="29"/>
    </row>
    <row r="801" spans="1:64" x14ac:dyDescent="0.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30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</row>
    <row r="802" spans="1:64" x14ac:dyDescent="0.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30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  <c r="BC802" s="29"/>
      <c r="BD802" s="29"/>
      <c r="BE802" s="29"/>
      <c r="BF802" s="29"/>
      <c r="BG802" s="29"/>
      <c r="BH802" s="29"/>
      <c r="BI802" s="29"/>
      <c r="BJ802" s="29"/>
      <c r="BK802" s="29"/>
      <c r="BL802" s="29"/>
    </row>
    <row r="803" spans="1:64" x14ac:dyDescent="0.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30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  <c r="BC803" s="29"/>
      <c r="BD803" s="29"/>
      <c r="BE803" s="29"/>
      <c r="BF803" s="29"/>
      <c r="BG803" s="29"/>
      <c r="BH803" s="29"/>
      <c r="BI803" s="29"/>
      <c r="BJ803" s="29"/>
      <c r="BK803" s="29"/>
      <c r="BL803" s="29"/>
    </row>
    <row r="804" spans="1:64" x14ac:dyDescent="0.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30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</row>
    <row r="805" spans="1:64" x14ac:dyDescent="0.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0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</row>
    <row r="806" spans="1:64" x14ac:dyDescent="0.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30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</row>
    <row r="807" spans="1:64" x14ac:dyDescent="0.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30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  <c r="BC807" s="29"/>
      <c r="BD807" s="29"/>
      <c r="BE807" s="29"/>
      <c r="BF807" s="29"/>
      <c r="BG807" s="29"/>
      <c r="BH807" s="29"/>
      <c r="BI807" s="29"/>
      <c r="BJ807" s="29"/>
      <c r="BK807" s="29"/>
      <c r="BL807" s="29"/>
    </row>
    <row r="808" spans="1:64" x14ac:dyDescent="0.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30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  <c r="BC808" s="29"/>
      <c r="BD808" s="29"/>
      <c r="BE808" s="29"/>
      <c r="BF808" s="29"/>
      <c r="BG808" s="29"/>
      <c r="BH808" s="29"/>
      <c r="BI808" s="29"/>
      <c r="BJ808" s="29"/>
      <c r="BK808" s="29"/>
      <c r="BL808" s="29"/>
    </row>
    <row r="809" spans="1:64" x14ac:dyDescent="0.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30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  <c r="BC809" s="29"/>
      <c r="BD809" s="29"/>
      <c r="BE809" s="29"/>
      <c r="BF809" s="29"/>
      <c r="BG809" s="29"/>
      <c r="BH809" s="29"/>
      <c r="BI809" s="29"/>
      <c r="BJ809" s="29"/>
      <c r="BK809" s="29"/>
      <c r="BL809" s="29"/>
    </row>
    <row r="810" spans="1:64" x14ac:dyDescent="0.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30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</row>
    <row r="811" spans="1:64" x14ac:dyDescent="0.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30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  <c r="BC811" s="29"/>
      <c r="BD811" s="29"/>
      <c r="BE811" s="29"/>
      <c r="BF811" s="29"/>
      <c r="BG811" s="29"/>
      <c r="BH811" s="29"/>
      <c r="BI811" s="29"/>
      <c r="BJ811" s="29"/>
      <c r="BK811" s="29"/>
      <c r="BL811" s="29"/>
    </row>
    <row r="812" spans="1:64" x14ac:dyDescent="0.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30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  <c r="BC812" s="29"/>
      <c r="BD812" s="29"/>
      <c r="BE812" s="29"/>
      <c r="BF812" s="29"/>
      <c r="BG812" s="29"/>
      <c r="BH812" s="29"/>
      <c r="BI812" s="29"/>
      <c r="BJ812" s="29"/>
      <c r="BK812" s="29"/>
      <c r="BL812" s="29"/>
    </row>
    <row r="813" spans="1:64" x14ac:dyDescent="0.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30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  <c r="BC813" s="29"/>
      <c r="BD813" s="29"/>
      <c r="BE813" s="29"/>
      <c r="BF813" s="29"/>
      <c r="BG813" s="29"/>
      <c r="BH813" s="29"/>
      <c r="BI813" s="29"/>
      <c r="BJ813" s="29"/>
      <c r="BK813" s="29"/>
      <c r="BL813" s="29"/>
    </row>
    <row r="814" spans="1:64" x14ac:dyDescent="0.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30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  <c r="BC814" s="29"/>
      <c r="BD814" s="29"/>
      <c r="BE814" s="29"/>
      <c r="BF814" s="29"/>
      <c r="BG814" s="29"/>
      <c r="BH814" s="29"/>
      <c r="BI814" s="29"/>
      <c r="BJ814" s="29"/>
      <c r="BK814" s="29"/>
      <c r="BL814" s="29"/>
    </row>
    <row r="815" spans="1:64" x14ac:dyDescent="0.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30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  <c r="BC815" s="29"/>
      <c r="BD815" s="29"/>
      <c r="BE815" s="29"/>
      <c r="BF815" s="29"/>
      <c r="BG815" s="29"/>
      <c r="BH815" s="29"/>
      <c r="BI815" s="29"/>
      <c r="BJ815" s="29"/>
      <c r="BK815" s="29"/>
      <c r="BL815" s="29"/>
    </row>
    <row r="816" spans="1:64" x14ac:dyDescent="0.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30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</row>
    <row r="817" spans="1:64" x14ac:dyDescent="0.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30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  <c r="BC817" s="29"/>
      <c r="BD817" s="29"/>
      <c r="BE817" s="29"/>
      <c r="BF817" s="29"/>
      <c r="BG817" s="29"/>
      <c r="BH817" s="29"/>
      <c r="BI817" s="29"/>
      <c r="BJ817" s="29"/>
      <c r="BK817" s="29"/>
      <c r="BL817" s="29"/>
    </row>
    <row r="818" spans="1:64" x14ac:dyDescent="0.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30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</row>
    <row r="819" spans="1:64" x14ac:dyDescent="0.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30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  <c r="BC819" s="29"/>
      <c r="BD819" s="29"/>
      <c r="BE819" s="29"/>
      <c r="BF819" s="29"/>
      <c r="BG819" s="29"/>
      <c r="BH819" s="29"/>
      <c r="BI819" s="29"/>
      <c r="BJ819" s="29"/>
      <c r="BK819" s="29"/>
      <c r="BL819" s="29"/>
    </row>
    <row r="820" spans="1:64" x14ac:dyDescent="0.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30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</row>
    <row r="821" spans="1:64" x14ac:dyDescent="0.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30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  <c r="BC821" s="29"/>
      <c r="BD821" s="29"/>
      <c r="BE821" s="29"/>
      <c r="BF821" s="29"/>
      <c r="BG821" s="29"/>
      <c r="BH821" s="29"/>
      <c r="BI821" s="29"/>
      <c r="BJ821" s="29"/>
      <c r="BK821" s="29"/>
      <c r="BL821" s="29"/>
    </row>
    <row r="822" spans="1:64" x14ac:dyDescent="0.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30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</row>
    <row r="823" spans="1:64" x14ac:dyDescent="0.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30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  <c r="BC823" s="29"/>
      <c r="BD823" s="29"/>
      <c r="BE823" s="29"/>
      <c r="BF823" s="29"/>
      <c r="BG823" s="29"/>
      <c r="BH823" s="29"/>
      <c r="BI823" s="29"/>
      <c r="BJ823" s="29"/>
      <c r="BK823" s="29"/>
      <c r="BL823" s="29"/>
    </row>
    <row r="824" spans="1:64" x14ac:dyDescent="0.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30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</row>
    <row r="825" spans="1:64" x14ac:dyDescent="0.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30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  <c r="BC825" s="29"/>
      <c r="BD825" s="29"/>
      <c r="BE825" s="29"/>
      <c r="BF825" s="29"/>
      <c r="BG825" s="29"/>
      <c r="BH825" s="29"/>
      <c r="BI825" s="29"/>
      <c r="BJ825" s="29"/>
      <c r="BK825" s="29"/>
      <c r="BL825" s="29"/>
    </row>
    <row r="826" spans="1:64" x14ac:dyDescent="0.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30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</row>
    <row r="827" spans="1:64" x14ac:dyDescent="0.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30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  <c r="BC827" s="29"/>
      <c r="BD827" s="29"/>
      <c r="BE827" s="29"/>
      <c r="BF827" s="29"/>
      <c r="BG827" s="29"/>
      <c r="BH827" s="29"/>
      <c r="BI827" s="29"/>
      <c r="BJ827" s="29"/>
      <c r="BK827" s="29"/>
      <c r="BL827" s="29"/>
    </row>
    <row r="828" spans="1:64" x14ac:dyDescent="0.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30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  <c r="BC828" s="29"/>
      <c r="BD828" s="29"/>
      <c r="BE828" s="29"/>
      <c r="BF828" s="29"/>
      <c r="BG828" s="29"/>
      <c r="BH828" s="29"/>
      <c r="BI828" s="29"/>
      <c r="BJ828" s="29"/>
      <c r="BK828" s="29"/>
      <c r="BL828" s="29"/>
    </row>
    <row r="829" spans="1:64" x14ac:dyDescent="0.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30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  <c r="BC829" s="29"/>
      <c r="BD829" s="29"/>
      <c r="BE829" s="29"/>
      <c r="BF829" s="29"/>
      <c r="BG829" s="29"/>
      <c r="BH829" s="29"/>
      <c r="BI829" s="29"/>
      <c r="BJ829" s="29"/>
      <c r="BK829" s="29"/>
      <c r="BL829" s="29"/>
    </row>
    <row r="830" spans="1:64" x14ac:dyDescent="0.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30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  <c r="BC830" s="29"/>
      <c r="BD830" s="29"/>
      <c r="BE830" s="29"/>
      <c r="BF830" s="29"/>
      <c r="BG830" s="29"/>
      <c r="BH830" s="29"/>
      <c r="BI830" s="29"/>
      <c r="BJ830" s="29"/>
      <c r="BK830" s="29"/>
      <c r="BL830" s="29"/>
    </row>
    <row r="831" spans="1:64" x14ac:dyDescent="0.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30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  <c r="BC831" s="29"/>
      <c r="BD831" s="29"/>
      <c r="BE831" s="29"/>
      <c r="BF831" s="29"/>
      <c r="BG831" s="29"/>
      <c r="BH831" s="29"/>
      <c r="BI831" s="29"/>
      <c r="BJ831" s="29"/>
      <c r="BK831" s="29"/>
      <c r="BL831" s="29"/>
    </row>
    <row r="832" spans="1:64" x14ac:dyDescent="0.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30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  <c r="BC832" s="29"/>
      <c r="BD832" s="29"/>
      <c r="BE832" s="29"/>
      <c r="BF832" s="29"/>
      <c r="BG832" s="29"/>
      <c r="BH832" s="29"/>
      <c r="BI832" s="29"/>
      <c r="BJ832" s="29"/>
      <c r="BK832" s="29"/>
      <c r="BL832" s="29"/>
    </row>
    <row r="833" spans="1:64" x14ac:dyDescent="0.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30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  <c r="BC833" s="29"/>
      <c r="BD833" s="29"/>
      <c r="BE833" s="29"/>
      <c r="BF833" s="29"/>
      <c r="BG833" s="29"/>
      <c r="BH833" s="29"/>
      <c r="BI833" s="29"/>
      <c r="BJ833" s="29"/>
      <c r="BK833" s="29"/>
      <c r="BL833" s="29"/>
    </row>
    <row r="834" spans="1:64" x14ac:dyDescent="0.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30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  <c r="BC834" s="29"/>
      <c r="BD834" s="29"/>
      <c r="BE834" s="29"/>
      <c r="BF834" s="29"/>
      <c r="BG834" s="29"/>
      <c r="BH834" s="29"/>
      <c r="BI834" s="29"/>
      <c r="BJ834" s="29"/>
      <c r="BK834" s="29"/>
      <c r="BL834" s="29"/>
    </row>
    <row r="835" spans="1:64" x14ac:dyDescent="0.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30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  <c r="BC835" s="29"/>
      <c r="BD835" s="29"/>
      <c r="BE835" s="29"/>
      <c r="BF835" s="29"/>
      <c r="BG835" s="29"/>
      <c r="BH835" s="29"/>
      <c r="BI835" s="29"/>
      <c r="BJ835" s="29"/>
      <c r="BK835" s="29"/>
      <c r="BL835" s="29"/>
    </row>
    <row r="836" spans="1:64" x14ac:dyDescent="0.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30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  <c r="BC836" s="29"/>
      <c r="BD836" s="29"/>
      <c r="BE836" s="29"/>
      <c r="BF836" s="29"/>
      <c r="BG836" s="29"/>
      <c r="BH836" s="29"/>
      <c r="BI836" s="29"/>
      <c r="BJ836" s="29"/>
      <c r="BK836" s="29"/>
      <c r="BL836" s="29"/>
    </row>
    <row r="837" spans="1:64" x14ac:dyDescent="0.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30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  <c r="BC837" s="29"/>
      <c r="BD837" s="29"/>
      <c r="BE837" s="29"/>
      <c r="BF837" s="29"/>
      <c r="BG837" s="29"/>
      <c r="BH837" s="29"/>
      <c r="BI837" s="29"/>
      <c r="BJ837" s="29"/>
      <c r="BK837" s="29"/>
      <c r="BL837" s="29"/>
    </row>
    <row r="838" spans="1:64" x14ac:dyDescent="0.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30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</row>
    <row r="839" spans="1:64" x14ac:dyDescent="0.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30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  <c r="BC839" s="29"/>
      <c r="BD839" s="29"/>
      <c r="BE839" s="29"/>
      <c r="BF839" s="29"/>
      <c r="BG839" s="29"/>
      <c r="BH839" s="29"/>
      <c r="BI839" s="29"/>
      <c r="BJ839" s="29"/>
      <c r="BK839" s="29"/>
      <c r="BL839" s="29"/>
    </row>
    <row r="840" spans="1:64" x14ac:dyDescent="0.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30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</row>
    <row r="841" spans="1:64" x14ac:dyDescent="0.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30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</row>
    <row r="842" spans="1:64" x14ac:dyDescent="0.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30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</row>
    <row r="843" spans="1:64" x14ac:dyDescent="0.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30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  <c r="BC843" s="29"/>
      <c r="BD843" s="29"/>
      <c r="BE843" s="29"/>
      <c r="BF843" s="29"/>
      <c r="BG843" s="29"/>
      <c r="BH843" s="29"/>
      <c r="BI843" s="29"/>
      <c r="BJ843" s="29"/>
      <c r="BK843" s="29"/>
      <c r="BL843" s="29"/>
    </row>
    <row r="844" spans="1:64" x14ac:dyDescent="0.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30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</row>
    <row r="845" spans="1:64" x14ac:dyDescent="0.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30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  <c r="BC845" s="29"/>
      <c r="BD845" s="29"/>
      <c r="BE845" s="29"/>
      <c r="BF845" s="29"/>
      <c r="BG845" s="29"/>
      <c r="BH845" s="29"/>
      <c r="BI845" s="29"/>
      <c r="BJ845" s="29"/>
      <c r="BK845" s="29"/>
      <c r="BL845" s="29"/>
    </row>
    <row r="846" spans="1:64" x14ac:dyDescent="0.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30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  <c r="BC846" s="29"/>
      <c r="BD846" s="29"/>
      <c r="BE846" s="29"/>
      <c r="BF846" s="29"/>
      <c r="BG846" s="29"/>
      <c r="BH846" s="29"/>
      <c r="BI846" s="29"/>
      <c r="BJ846" s="29"/>
      <c r="BK846" s="29"/>
      <c r="BL846" s="29"/>
    </row>
    <row r="847" spans="1:64" x14ac:dyDescent="0.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0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  <c r="BC847" s="29"/>
      <c r="BD847" s="29"/>
      <c r="BE847" s="29"/>
      <c r="BF847" s="29"/>
      <c r="BG847" s="29"/>
      <c r="BH847" s="29"/>
      <c r="BI847" s="29"/>
      <c r="BJ847" s="29"/>
      <c r="BK847" s="29"/>
      <c r="BL847" s="29"/>
    </row>
    <row r="848" spans="1:64" x14ac:dyDescent="0.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30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  <c r="BC848" s="29"/>
      <c r="BD848" s="29"/>
      <c r="BE848" s="29"/>
      <c r="BF848" s="29"/>
      <c r="BG848" s="29"/>
      <c r="BH848" s="29"/>
      <c r="BI848" s="29"/>
      <c r="BJ848" s="29"/>
      <c r="BK848" s="29"/>
      <c r="BL848" s="29"/>
    </row>
    <row r="849" spans="1:64" x14ac:dyDescent="0.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30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  <c r="BC849" s="29"/>
      <c r="BD849" s="29"/>
      <c r="BE849" s="29"/>
      <c r="BF849" s="29"/>
      <c r="BG849" s="29"/>
      <c r="BH849" s="29"/>
      <c r="BI849" s="29"/>
      <c r="BJ849" s="29"/>
      <c r="BK849" s="29"/>
      <c r="BL849" s="29"/>
    </row>
    <row r="850" spans="1:64" x14ac:dyDescent="0.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30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  <c r="BC850" s="29"/>
      <c r="BD850" s="29"/>
      <c r="BE850" s="29"/>
      <c r="BF850" s="29"/>
      <c r="BG850" s="29"/>
      <c r="BH850" s="29"/>
      <c r="BI850" s="29"/>
      <c r="BJ850" s="29"/>
      <c r="BK850" s="29"/>
      <c r="BL850" s="29"/>
    </row>
    <row r="851" spans="1:64" x14ac:dyDescent="0.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30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  <c r="BC851" s="29"/>
      <c r="BD851" s="29"/>
      <c r="BE851" s="29"/>
      <c r="BF851" s="29"/>
      <c r="BG851" s="29"/>
      <c r="BH851" s="29"/>
      <c r="BI851" s="29"/>
      <c r="BJ851" s="29"/>
      <c r="BK851" s="29"/>
      <c r="BL851" s="29"/>
    </row>
    <row r="852" spans="1:64" x14ac:dyDescent="0.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30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  <c r="BC852" s="29"/>
      <c r="BD852" s="29"/>
      <c r="BE852" s="29"/>
      <c r="BF852" s="29"/>
      <c r="BG852" s="29"/>
      <c r="BH852" s="29"/>
      <c r="BI852" s="29"/>
      <c r="BJ852" s="29"/>
      <c r="BK852" s="29"/>
      <c r="BL852" s="29"/>
    </row>
    <row r="853" spans="1:64" x14ac:dyDescent="0.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30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  <c r="BC853" s="29"/>
      <c r="BD853" s="29"/>
      <c r="BE853" s="29"/>
      <c r="BF853" s="29"/>
      <c r="BG853" s="29"/>
      <c r="BH853" s="29"/>
      <c r="BI853" s="29"/>
      <c r="BJ853" s="29"/>
      <c r="BK853" s="29"/>
      <c r="BL853" s="29"/>
    </row>
    <row r="854" spans="1:64" x14ac:dyDescent="0.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30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  <c r="BC854" s="29"/>
      <c r="BD854" s="29"/>
      <c r="BE854" s="29"/>
      <c r="BF854" s="29"/>
      <c r="BG854" s="29"/>
      <c r="BH854" s="29"/>
      <c r="BI854" s="29"/>
      <c r="BJ854" s="29"/>
      <c r="BK854" s="29"/>
      <c r="BL854" s="29"/>
    </row>
    <row r="855" spans="1:64" x14ac:dyDescent="0.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30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  <c r="BC855" s="29"/>
      <c r="BD855" s="29"/>
      <c r="BE855" s="29"/>
      <c r="BF855" s="29"/>
      <c r="BG855" s="29"/>
      <c r="BH855" s="29"/>
      <c r="BI855" s="29"/>
      <c r="BJ855" s="29"/>
      <c r="BK855" s="29"/>
      <c r="BL855" s="29"/>
    </row>
    <row r="856" spans="1:64" x14ac:dyDescent="0.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30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</row>
    <row r="857" spans="1:64" x14ac:dyDescent="0.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30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  <c r="BC857" s="29"/>
      <c r="BD857" s="29"/>
      <c r="BE857" s="29"/>
      <c r="BF857" s="29"/>
      <c r="BG857" s="29"/>
      <c r="BH857" s="29"/>
      <c r="BI857" s="29"/>
      <c r="BJ857" s="29"/>
      <c r="BK857" s="29"/>
      <c r="BL857" s="29"/>
    </row>
    <row r="858" spans="1:64" x14ac:dyDescent="0.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30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  <c r="BC858" s="29"/>
      <c r="BD858" s="29"/>
      <c r="BE858" s="29"/>
      <c r="BF858" s="29"/>
      <c r="BG858" s="29"/>
      <c r="BH858" s="29"/>
      <c r="BI858" s="29"/>
      <c r="BJ858" s="29"/>
      <c r="BK858" s="29"/>
      <c r="BL858" s="29"/>
    </row>
    <row r="859" spans="1:64" x14ac:dyDescent="0.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30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  <c r="BC859" s="29"/>
      <c r="BD859" s="29"/>
      <c r="BE859" s="29"/>
      <c r="BF859" s="29"/>
      <c r="BG859" s="29"/>
      <c r="BH859" s="29"/>
      <c r="BI859" s="29"/>
      <c r="BJ859" s="29"/>
      <c r="BK859" s="29"/>
      <c r="BL859" s="29"/>
    </row>
    <row r="860" spans="1:64" x14ac:dyDescent="0.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30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  <c r="BC860" s="29"/>
      <c r="BD860" s="29"/>
      <c r="BE860" s="29"/>
      <c r="BF860" s="29"/>
      <c r="BG860" s="29"/>
      <c r="BH860" s="29"/>
      <c r="BI860" s="29"/>
      <c r="BJ860" s="29"/>
      <c r="BK860" s="29"/>
      <c r="BL860" s="29"/>
    </row>
    <row r="861" spans="1:64" x14ac:dyDescent="0.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30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  <c r="BC861" s="29"/>
      <c r="BD861" s="29"/>
      <c r="BE861" s="29"/>
      <c r="BF861" s="29"/>
      <c r="BG861" s="29"/>
      <c r="BH861" s="29"/>
      <c r="BI861" s="29"/>
      <c r="BJ861" s="29"/>
      <c r="BK861" s="29"/>
      <c r="BL861" s="29"/>
    </row>
    <row r="862" spans="1:64" x14ac:dyDescent="0.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30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  <c r="BC862" s="29"/>
      <c r="BD862" s="29"/>
      <c r="BE862" s="29"/>
      <c r="BF862" s="29"/>
      <c r="BG862" s="29"/>
      <c r="BH862" s="29"/>
      <c r="BI862" s="29"/>
      <c r="BJ862" s="29"/>
      <c r="BK862" s="29"/>
      <c r="BL862" s="29"/>
    </row>
    <row r="863" spans="1:64" x14ac:dyDescent="0.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30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  <c r="BC863" s="29"/>
      <c r="BD863" s="29"/>
      <c r="BE863" s="29"/>
      <c r="BF863" s="29"/>
      <c r="BG863" s="29"/>
      <c r="BH863" s="29"/>
      <c r="BI863" s="29"/>
      <c r="BJ863" s="29"/>
      <c r="BK863" s="29"/>
      <c r="BL863" s="29"/>
    </row>
    <row r="864" spans="1:64" x14ac:dyDescent="0.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30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  <c r="BC864" s="29"/>
      <c r="BD864" s="29"/>
      <c r="BE864" s="29"/>
      <c r="BF864" s="29"/>
      <c r="BG864" s="29"/>
      <c r="BH864" s="29"/>
      <c r="BI864" s="29"/>
      <c r="BJ864" s="29"/>
      <c r="BK864" s="29"/>
      <c r="BL864" s="29"/>
    </row>
    <row r="865" spans="1:64" x14ac:dyDescent="0.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30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  <c r="BC865" s="29"/>
      <c r="BD865" s="29"/>
      <c r="BE865" s="29"/>
      <c r="BF865" s="29"/>
      <c r="BG865" s="29"/>
      <c r="BH865" s="29"/>
      <c r="BI865" s="29"/>
      <c r="BJ865" s="29"/>
      <c r="BK865" s="29"/>
      <c r="BL865" s="29"/>
    </row>
    <row r="866" spans="1:64" x14ac:dyDescent="0.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30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  <c r="BC866" s="29"/>
      <c r="BD866" s="29"/>
      <c r="BE866" s="29"/>
      <c r="BF866" s="29"/>
      <c r="BG866" s="29"/>
      <c r="BH866" s="29"/>
      <c r="BI866" s="29"/>
      <c r="BJ866" s="29"/>
      <c r="BK866" s="29"/>
      <c r="BL866" s="29"/>
    </row>
    <row r="867" spans="1:64" x14ac:dyDescent="0.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30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  <c r="BC867" s="29"/>
      <c r="BD867" s="29"/>
      <c r="BE867" s="29"/>
      <c r="BF867" s="29"/>
      <c r="BG867" s="29"/>
      <c r="BH867" s="29"/>
      <c r="BI867" s="29"/>
      <c r="BJ867" s="29"/>
      <c r="BK867" s="29"/>
      <c r="BL867" s="29"/>
    </row>
    <row r="868" spans="1:64" x14ac:dyDescent="0.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30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  <c r="BC868" s="29"/>
      <c r="BD868" s="29"/>
      <c r="BE868" s="29"/>
      <c r="BF868" s="29"/>
      <c r="BG868" s="29"/>
      <c r="BH868" s="29"/>
      <c r="BI868" s="29"/>
      <c r="BJ868" s="29"/>
      <c r="BK868" s="29"/>
      <c r="BL868" s="29"/>
    </row>
    <row r="869" spans="1:64" x14ac:dyDescent="0.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30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  <c r="BC869" s="29"/>
      <c r="BD869" s="29"/>
      <c r="BE869" s="29"/>
      <c r="BF869" s="29"/>
      <c r="BG869" s="29"/>
      <c r="BH869" s="29"/>
      <c r="BI869" s="29"/>
      <c r="BJ869" s="29"/>
      <c r="BK869" s="29"/>
      <c r="BL869" s="29"/>
    </row>
    <row r="870" spans="1:64" x14ac:dyDescent="0.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30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  <c r="BC870" s="29"/>
      <c r="BD870" s="29"/>
      <c r="BE870" s="29"/>
      <c r="BF870" s="29"/>
      <c r="BG870" s="29"/>
      <c r="BH870" s="29"/>
      <c r="BI870" s="29"/>
      <c r="BJ870" s="29"/>
      <c r="BK870" s="29"/>
      <c r="BL870" s="29"/>
    </row>
    <row r="871" spans="1:64" x14ac:dyDescent="0.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30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  <c r="BC871" s="29"/>
      <c r="BD871" s="29"/>
      <c r="BE871" s="29"/>
      <c r="BF871" s="29"/>
      <c r="BG871" s="29"/>
      <c r="BH871" s="29"/>
      <c r="BI871" s="29"/>
      <c r="BJ871" s="29"/>
      <c r="BK871" s="29"/>
      <c r="BL871" s="29"/>
    </row>
    <row r="872" spans="1:64" x14ac:dyDescent="0.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30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  <c r="BC872" s="29"/>
      <c r="BD872" s="29"/>
      <c r="BE872" s="29"/>
      <c r="BF872" s="29"/>
      <c r="BG872" s="29"/>
      <c r="BH872" s="29"/>
      <c r="BI872" s="29"/>
      <c r="BJ872" s="29"/>
      <c r="BK872" s="29"/>
      <c r="BL872" s="29"/>
    </row>
    <row r="873" spans="1:64" x14ac:dyDescent="0.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30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  <c r="BC873" s="29"/>
      <c r="BD873" s="29"/>
      <c r="BE873" s="29"/>
      <c r="BF873" s="29"/>
      <c r="BG873" s="29"/>
      <c r="BH873" s="29"/>
      <c r="BI873" s="29"/>
      <c r="BJ873" s="29"/>
      <c r="BK873" s="29"/>
      <c r="BL873" s="29"/>
    </row>
    <row r="874" spans="1:64" x14ac:dyDescent="0.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30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  <c r="BC874" s="29"/>
      <c r="BD874" s="29"/>
      <c r="BE874" s="29"/>
      <c r="BF874" s="29"/>
      <c r="BG874" s="29"/>
      <c r="BH874" s="29"/>
      <c r="BI874" s="29"/>
      <c r="BJ874" s="29"/>
      <c r="BK874" s="29"/>
      <c r="BL874" s="29"/>
    </row>
    <row r="875" spans="1:64" x14ac:dyDescent="0.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30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  <c r="BC875" s="29"/>
      <c r="BD875" s="29"/>
      <c r="BE875" s="29"/>
      <c r="BF875" s="29"/>
      <c r="BG875" s="29"/>
      <c r="BH875" s="29"/>
      <c r="BI875" s="29"/>
      <c r="BJ875" s="29"/>
      <c r="BK875" s="29"/>
      <c r="BL875" s="29"/>
    </row>
    <row r="876" spans="1:64" x14ac:dyDescent="0.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30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  <c r="BC876" s="29"/>
      <c r="BD876" s="29"/>
      <c r="BE876" s="29"/>
      <c r="BF876" s="29"/>
      <c r="BG876" s="29"/>
      <c r="BH876" s="29"/>
      <c r="BI876" s="29"/>
      <c r="BJ876" s="29"/>
      <c r="BK876" s="29"/>
      <c r="BL876" s="29"/>
    </row>
    <row r="877" spans="1:64" x14ac:dyDescent="0.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30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  <c r="BC877" s="29"/>
      <c r="BD877" s="29"/>
      <c r="BE877" s="29"/>
      <c r="BF877" s="29"/>
      <c r="BG877" s="29"/>
      <c r="BH877" s="29"/>
      <c r="BI877" s="29"/>
      <c r="BJ877" s="29"/>
      <c r="BK877" s="29"/>
      <c r="BL877" s="29"/>
    </row>
    <row r="878" spans="1:64" x14ac:dyDescent="0.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30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  <c r="BC878" s="29"/>
      <c r="BD878" s="29"/>
      <c r="BE878" s="29"/>
      <c r="BF878" s="29"/>
      <c r="BG878" s="29"/>
      <c r="BH878" s="29"/>
      <c r="BI878" s="29"/>
      <c r="BJ878" s="29"/>
      <c r="BK878" s="29"/>
      <c r="BL878" s="29"/>
    </row>
    <row r="879" spans="1:64" x14ac:dyDescent="0.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30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  <c r="BC879" s="29"/>
      <c r="BD879" s="29"/>
      <c r="BE879" s="29"/>
      <c r="BF879" s="29"/>
      <c r="BG879" s="29"/>
      <c r="BH879" s="29"/>
      <c r="BI879" s="29"/>
      <c r="BJ879" s="29"/>
      <c r="BK879" s="29"/>
      <c r="BL879" s="29"/>
    </row>
    <row r="880" spans="1:64" x14ac:dyDescent="0.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30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  <c r="BC880" s="29"/>
      <c r="BD880" s="29"/>
      <c r="BE880" s="29"/>
      <c r="BF880" s="29"/>
      <c r="BG880" s="29"/>
      <c r="BH880" s="29"/>
      <c r="BI880" s="29"/>
      <c r="BJ880" s="29"/>
      <c r="BK880" s="29"/>
      <c r="BL880" s="29"/>
    </row>
    <row r="881" spans="1:64" x14ac:dyDescent="0.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30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  <c r="BC881" s="29"/>
      <c r="BD881" s="29"/>
      <c r="BE881" s="29"/>
      <c r="BF881" s="29"/>
      <c r="BG881" s="29"/>
      <c r="BH881" s="29"/>
      <c r="BI881" s="29"/>
      <c r="BJ881" s="29"/>
      <c r="BK881" s="29"/>
      <c r="BL881" s="29"/>
    </row>
    <row r="882" spans="1:64" x14ac:dyDescent="0.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30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  <c r="BC882" s="29"/>
      <c r="BD882" s="29"/>
      <c r="BE882" s="29"/>
      <c r="BF882" s="29"/>
      <c r="BG882" s="29"/>
      <c r="BH882" s="29"/>
      <c r="BI882" s="29"/>
      <c r="BJ882" s="29"/>
      <c r="BK882" s="29"/>
      <c r="BL882" s="29"/>
    </row>
    <row r="883" spans="1:64" x14ac:dyDescent="0.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30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  <c r="BC883" s="29"/>
      <c r="BD883" s="29"/>
      <c r="BE883" s="29"/>
      <c r="BF883" s="29"/>
      <c r="BG883" s="29"/>
      <c r="BH883" s="29"/>
      <c r="BI883" s="29"/>
      <c r="BJ883" s="29"/>
      <c r="BK883" s="29"/>
      <c r="BL883" s="29"/>
    </row>
    <row r="884" spans="1:64" x14ac:dyDescent="0.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30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  <c r="BC884" s="29"/>
      <c r="BD884" s="29"/>
      <c r="BE884" s="29"/>
      <c r="BF884" s="29"/>
      <c r="BG884" s="29"/>
      <c r="BH884" s="29"/>
      <c r="BI884" s="29"/>
      <c r="BJ884" s="29"/>
      <c r="BK884" s="29"/>
      <c r="BL884" s="29"/>
    </row>
    <row r="885" spans="1:64" x14ac:dyDescent="0.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30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  <c r="BC885" s="29"/>
      <c r="BD885" s="29"/>
      <c r="BE885" s="29"/>
      <c r="BF885" s="29"/>
      <c r="BG885" s="29"/>
      <c r="BH885" s="29"/>
      <c r="BI885" s="29"/>
      <c r="BJ885" s="29"/>
      <c r="BK885" s="29"/>
      <c r="BL885" s="29"/>
    </row>
    <row r="886" spans="1:64" x14ac:dyDescent="0.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30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</row>
    <row r="887" spans="1:64" x14ac:dyDescent="0.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30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  <c r="BC887" s="29"/>
      <c r="BD887" s="29"/>
      <c r="BE887" s="29"/>
      <c r="BF887" s="29"/>
      <c r="BG887" s="29"/>
      <c r="BH887" s="29"/>
      <c r="BI887" s="29"/>
      <c r="BJ887" s="29"/>
      <c r="BK887" s="29"/>
      <c r="BL887" s="29"/>
    </row>
    <row r="888" spans="1:64" x14ac:dyDescent="0.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30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</row>
    <row r="889" spans="1:64" x14ac:dyDescent="0.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0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  <c r="BC889" s="29"/>
      <c r="BD889" s="29"/>
      <c r="BE889" s="29"/>
      <c r="BF889" s="29"/>
      <c r="BG889" s="29"/>
      <c r="BH889" s="29"/>
      <c r="BI889" s="29"/>
      <c r="BJ889" s="29"/>
      <c r="BK889" s="29"/>
      <c r="BL889" s="29"/>
    </row>
    <row r="890" spans="1:64" x14ac:dyDescent="0.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30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</row>
    <row r="891" spans="1:64" x14ac:dyDescent="0.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30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  <c r="BC891" s="29"/>
      <c r="BD891" s="29"/>
      <c r="BE891" s="29"/>
      <c r="BF891" s="29"/>
      <c r="BG891" s="29"/>
      <c r="BH891" s="29"/>
      <c r="BI891" s="29"/>
      <c r="BJ891" s="29"/>
      <c r="BK891" s="29"/>
      <c r="BL891" s="29"/>
    </row>
    <row r="892" spans="1:64" x14ac:dyDescent="0.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30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</row>
    <row r="893" spans="1:64" x14ac:dyDescent="0.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30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  <c r="BC893" s="29"/>
      <c r="BD893" s="29"/>
      <c r="BE893" s="29"/>
      <c r="BF893" s="29"/>
      <c r="BG893" s="29"/>
      <c r="BH893" s="29"/>
      <c r="BI893" s="29"/>
      <c r="BJ893" s="29"/>
      <c r="BK893" s="29"/>
      <c r="BL893" s="29"/>
    </row>
    <row r="894" spans="1:64" x14ac:dyDescent="0.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30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  <c r="BC894" s="29"/>
      <c r="BD894" s="29"/>
      <c r="BE894" s="29"/>
      <c r="BF894" s="29"/>
      <c r="BG894" s="29"/>
      <c r="BH894" s="29"/>
      <c r="BI894" s="29"/>
      <c r="BJ894" s="29"/>
      <c r="BK894" s="29"/>
      <c r="BL894" s="29"/>
    </row>
    <row r="895" spans="1:64" x14ac:dyDescent="0.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30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  <c r="BC895" s="29"/>
      <c r="BD895" s="29"/>
      <c r="BE895" s="29"/>
      <c r="BF895" s="29"/>
      <c r="BG895" s="29"/>
      <c r="BH895" s="29"/>
      <c r="BI895" s="29"/>
      <c r="BJ895" s="29"/>
      <c r="BK895" s="29"/>
      <c r="BL895" s="29"/>
    </row>
    <row r="896" spans="1:64" x14ac:dyDescent="0.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30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  <c r="BC896" s="29"/>
      <c r="BD896" s="29"/>
      <c r="BE896" s="29"/>
      <c r="BF896" s="29"/>
      <c r="BG896" s="29"/>
      <c r="BH896" s="29"/>
      <c r="BI896" s="29"/>
      <c r="BJ896" s="29"/>
      <c r="BK896" s="29"/>
      <c r="BL896" s="29"/>
    </row>
    <row r="897" spans="1:64" x14ac:dyDescent="0.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30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  <c r="BC897" s="29"/>
      <c r="BD897" s="29"/>
      <c r="BE897" s="29"/>
      <c r="BF897" s="29"/>
      <c r="BG897" s="29"/>
      <c r="BH897" s="29"/>
      <c r="BI897" s="29"/>
      <c r="BJ897" s="29"/>
      <c r="BK897" s="29"/>
      <c r="BL897" s="29"/>
    </row>
    <row r="898" spans="1:64" x14ac:dyDescent="0.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30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  <c r="BC898" s="29"/>
      <c r="BD898" s="29"/>
      <c r="BE898" s="29"/>
      <c r="BF898" s="29"/>
      <c r="BG898" s="29"/>
      <c r="BH898" s="29"/>
      <c r="BI898" s="29"/>
      <c r="BJ898" s="29"/>
      <c r="BK898" s="29"/>
      <c r="BL898" s="29"/>
    </row>
    <row r="899" spans="1:64" x14ac:dyDescent="0.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30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  <c r="BC899" s="29"/>
      <c r="BD899" s="29"/>
      <c r="BE899" s="29"/>
      <c r="BF899" s="29"/>
      <c r="BG899" s="29"/>
      <c r="BH899" s="29"/>
      <c r="BI899" s="29"/>
      <c r="BJ899" s="29"/>
      <c r="BK899" s="29"/>
      <c r="BL899" s="29"/>
    </row>
    <row r="900" spans="1:64" x14ac:dyDescent="0.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30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  <c r="BC900" s="29"/>
      <c r="BD900" s="29"/>
      <c r="BE900" s="29"/>
      <c r="BF900" s="29"/>
      <c r="BG900" s="29"/>
      <c r="BH900" s="29"/>
      <c r="BI900" s="29"/>
      <c r="BJ900" s="29"/>
      <c r="BK900" s="29"/>
      <c r="BL900" s="29"/>
    </row>
    <row r="901" spans="1:64" x14ac:dyDescent="0.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30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  <c r="BC901" s="29"/>
      <c r="BD901" s="29"/>
      <c r="BE901" s="29"/>
      <c r="BF901" s="29"/>
      <c r="BG901" s="29"/>
      <c r="BH901" s="29"/>
      <c r="BI901" s="29"/>
      <c r="BJ901" s="29"/>
      <c r="BK901" s="29"/>
      <c r="BL901" s="29"/>
    </row>
    <row r="902" spans="1:64" x14ac:dyDescent="0.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30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</row>
    <row r="903" spans="1:64" x14ac:dyDescent="0.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30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  <c r="BC903" s="29"/>
      <c r="BD903" s="29"/>
      <c r="BE903" s="29"/>
      <c r="BF903" s="29"/>
      <c r="BG903" s="29"/>
      <c r="BH903" s="29"/>
      <c r="BI903" s="29"/>
      <c r="BJ903" s="29"/>
      <c r="BK903" s="29"/>
      <c r="BL903" s="29"/>
    </row>
    <row r="904" spans="1:64" x14ac:dyDescent="0.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30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  <c r="BC904" s="29"/>
      <c r="BD904" s="29"/>
      <c r="BE904" s="29"/>
      <c r="BF904" s="29"/>
      <c r="BG904" s="29"/>
      <c r="BH904" s="29"/>
      <c r="BI904" s="29"/>
      <c r="BJ904" s="29"/>
      <c r="BK904" s="29"/>
      <c r="BL904" s="29"/>
    </row>
    <row r="905" spans="1:64" x14ac:dyDescent="0.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30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  <c r="BC905" s="29"/>
      <c r="BD905" s="29"/>
      <c r="BE905" s="29"/>
      <c r="BF905" s="29"/>
      <c r="BG905" s="29"/>
      <c r="BH905" s="29"/>
      <c r="BI905" s="29"/>
      <c r="BJ905" s="29"/>
      <c r="BK905" s="29"/>
      <c r="BL905" s="29"/>
    </row>
    <row r="906" spans="1:64" x14ac:dyDescent="0.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30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  <c r="BC906" s="29"/>
      <c r="BD906" s="29"/>
      <c r="BE906" s="29"/>
      <c r="BF906" s="29"/>
      <c r="BG906" s="29"/>
      <c r="BH906" s="29"/>
      <c r="BI906" s="29"/>
      <c r="BJ906" s="29"/>
      <c r="BK906" s="29"/>
      <c r="BL906" s="29"/>
    </row>
    <row r="907" spans="1:64" x14ac:dyDescent="0.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30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  <c r="BC907" s="29"/>
      <c r="BD907" s="29"/>
      <c r="BE907" s="29"/>
      <c r="BF907" s="29"/>
      <c r="BG907" s="29"/>
      <c r="BH907" s="29"/>
      <c r="BI907" s="29"/>
      <c r="BJ907" s="29"/>
      <c r="BK907" s="29"/>
      <c r="BL907" s="29"/>
    </row>
    <row r="908" spans="1:64" x14ac:dyDescent="0.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30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  <c r="BC908" s="29"/>
      <c r="BD908" s="29"/>
      <c r="BE908" s="29"/>
      <c r="BF908" s="29"/>
      <c r="BG908" s="29"/>
      <c r="BH908" s="29"/>
      <c r="BI908" s="29"/>
      <c r="BJ908" s="29"/>
      <c r="BK908" s="29"/>
      <c r="BL908" s="29"/>
    </row>
    <row r="909" spans="1:64" x14ac:dyDescent="0.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30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  <c r="BC909" s="29"/>
      <c r="BD909" s="29"/>
      <c r="BE909" s="29"/>
      <c r="BF909" s="29"/>
      <c r="BG909" s="29"/>
      <c r="BH909" s="29"/>
      <c r="BI909" s="29"/>
      <c r="BJ909" s="29"/>
      <c r="BK909" s="29"/>
      <c r="BL909" s="29"/>
    </row>
    <row r="910" spans="1:64" x14ac:dyDescent="0.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30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  <c r="BC910" s="29"/>
      <c r="BD910" s="29"/>
      <c r="BE910" s="29"/>
      <c r="BF910" s="29"/>
      <c r="BG910" s="29"/>
      <c r="BH910" s="29"/>
      <c r="BI910" s="29"/>
      <c r="BJ910" s="29"/>
      <c r="BK910" s="29"/>
      <c r="BL910" s="29"/>
    </row>
    <row r="911" spans="1:64" x14ac:dyDescent="0.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30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  <c r="BC911" s="29"/>
      <c r="BD911" s="29"/>
      <c r="BE911" s="29"/>
      <c r="BF911" s="29"/>
      <c r="BG911" s="29"/>
      <c r="BH911" s="29"/>
      <c r="BI911" s="29"/>
      <c r="BJ911" s="29"/>
      <c r="BK911" s="29"/>
      <c r="BL911" s="29"/>
    </row>
    <row r="912" spans="1:64" x14ac:dyDescent="0.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30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  <c r="AX912" s="29"/>
      <c r="AY912" s="29"/>
      <c r="AZ912" s="29"/>
      <c r="BA912" s="29"/>
      <c r="BB912" s="29"/>
      <c r="BC912" s="29"/>
      <c r="BD912" s="29"/>
      <c r="BE912" s="29"/>
      <c r="BF912" s="29"/>
      <c r="BG912" s="29"/>
      <c r="BH912" s="29"/>
      <c r="BI912" s="29"/>
      <c r="BJ912" s="29"/>
      <c r="BK912" s="29"/>
      <c r="BL912" s="29"/>
    </row>
    <row r="913" spans="1:64" x14ac:dyDescent="0.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30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Y913" s="29"/>
      <c r="AZ913" s="29"/>
      <c r="BA913" s="29"/>
      <c r="BB913" s="29"/>
      <c r="BC913" s="29"/>
      <c r="BD913" s="29"/>
      <c r="BE913" s="29"/>
      <c r="BF913" s="29"/>
      <c r="BG913" s="29"/>
      <c r="BH913" s="29"/>
      <c r="BI913" s="29"/>
      <c r="BJ913" s="29"/>
      <c r="BK913" s="29"/>
      <c r="BL913" s="29"/>
    </row>
    <row r="914" spans="1:64" x14ac:dyDescent="0.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30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Y914" s="29"/>
      <c r="AZ914" s="29"/>
      <c r="BA914" s="29"/>
      <c r="BB914" s="29"/>
      <c r="BC914" s="29"/>
      <c r="BD914" s="29"/>
      <c r="BE914" s="29"/>
      <c r="BF914" s="29"/>
      <c r="BG914" s="29"/>
      <c r="BH914" s="29"/>
      <c r="BI914" s="29"/>
      <c r="BJ914" s="29"/>
      <c r="BK914" s="29"/>
      <c r="BL914" s="29"/>
    </row>
    <row r="915" spans="1:64" x14ac:dyDescent="0.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30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  <c r="AX915" s="29"/>
      <c r="AY915" s="29"/>
      <c r="AZ915" s="29"/>
      <c r="BA915" s="29"/>
      <c r="BB915" s="29"/>
      <c r="BC915" s="29"/>
      <c r="BD915" s="29"/>
      <c r="BE915" s="29"/>
      <c r="BF915" s="29"/>
      <c r="BG915" s="29"/>
      <c r="BH915" s="29"/>
      <c r="BI915" s="29"/>
      <c r="BJ915" s="29"/>
      <c r="BK915" s="29"/>
      <c r="BL915" s="29"/>
    </row>
    <row r="916" spans="1:64" x14ac:dyDescent="0.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30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  <c r="AX916" s="29"/>
      <c r="AY916" s="29"/>
      <c r="AZ916" s="29"/>
      <c r="BA916" s="29"/>
      <c r="BB916" s="29"/>
      <c r="BC916" s="29"/>
      <c r="BD916" s="29"/>
      <c r="BE916" s="29"/>
      <c r="BF916" s="29"/>
      <c r="BG916" s="29"/>
      <c r="BH916" s="29"/>
      <c r="BI916" s="29"/>
      <c r="BJ916" s="29"/>
      <c r="BK916" s="29"/>
      <c r="BL916" s="29"/>
    </row>
    <row r="917" spans="1:64" x14ac:dyDescent="0.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30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  <c r="AX917" s="29"/>
      <c r="AY917" s="29"/>
      <c r="AZ917" s="29"/>
      <c r="BA917" s="29"/>
      <c r="BB917" s="29"/>
      <c r="BC917" s="29"/>
      <c r="BD917" s="29"/>
      <c r="BE917" s="29"/>
      <c r="BF917" s="29"/>
      <c r="BG917" s="29"/>
      <c r="BH917" s="29"/>
      <c r="BI917" s="29"/>
      <c r="BJ917" s="29"/>
      <c r="BK917" s="29"/>
      <c r="BL917" s="29"/>
    </row>
    <row r="918" spans="1:64" x14ac:dyDescent="0.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30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  <c r="AX918" s="29"/>
      <c r="AY918" s="29"/>
      <c r="AZ918" s="29"/>
      <c r="BA918" s="29"/>
      <c r="BB918" s="29"/>
      <c r="BC918" s="29"/>
      <c r="BD918" s="29"/>
      <c r="BE918" s="29"/>
      <c r="BF918" s="29"/>
      <c r="BG918" s="29"/>
      <c r="BH918" s="29"/>
      <c r="BI918" s="29"/>
      <c r="BJ918" s="29"/>
      <c r="BK918" s="29"/>
      <c r="BL918" s="29"/>
    </row>
    <row r="919" spans="1:64" x14ac:dyDescent="0.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30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  <c r="AX919" s="29"/>
      <c r="AY919" s="29"/>
      <c r="AZ919" s="29"/>
      <c r="BA919" s="29"/>
      <c r="BB919" s="29"/>
      <c r="BC919" s="29"/>
      <c r="BD919" s="29"/>
      <c r="BE919" s="29"/>
      <c r="BF919" s="29"/>
      <c r="BG919" s="29"/>
      <c r="BH919" s="29"/>
      <c r="BI919" s="29"/>
      <c r="BJ919" s="29"/>
      <c r="BK919" s="29"/>
      <c r="BL919" s="29"/>
    </row>
    <row r="920" spans="1:64" x14ac:dyDescent="0.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30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  <c r="AX920" s="29"/>
      <c r="AY920" s="29"/>
      <c r="AZ920" s="29"/>
      <c r="BA920" s="29"/>
      <c r="BB920" s="29"/>
      <c r="BC920" s="29"/>
      <c r="BD920" s="29"/>
      <c r="BE920" s="29"/>
      <c r="BF920" s="29"/>
      <c r="BG920" s="29"/>
      <c r="BH920" s="29"/>
      <c r="BI920" s="29"/>
      <c r="BJ920" s="29"/>
      <c r="BK920" s="29"/>
      <c r="BL920" s="29"/>
    </row>
    <row r="921" spans="1:64" x14ac:dyDescent="0.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30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  <c r="AX921" s="29"/>
      <c r="AY921" s="29"/>
      <c r="AZ921" s="29"/>
      <c r="BA921" s="29"/>
      <c r="BB921" s="29"/>
      <c r="BC921" s="29"/>
      <c r="BD921" s="29"/>
      <c r="BE921" s="29"/>
      <c r="BF921" s="29"/>
      <c r="BG921" s="29"/>
      <c r="BH921" s="29"/>
      <c r="BI921" s="29"/>
      <c r="BJ921" s="29"/>
      <c r="BK921" s="29"/>
      <c r="BL921" s="29"/>
    </row>
    <row r="922" spans="1:64" x14ac:dyDescent="0.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30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  <c r="AX922" s="29"/>
      <c r="AY922" s="29"/>
      <c r="AZ922" s="29"/>
      <c r="BA922" s="29"/>
      <c r="BB922" s="29"/>
      <c r="BC922" s="29"/>
      <c r="BD922" s="29"/>
      <c r="BE922" s="29"/>
      <c r="BF922" s="29"/>
      <c r="BG922" s="29"/>
      <c r="BH922" s="29"/>
      <c r="BI922" s="29"/>
      <c r="BJ922" s="29"/>
      <c r="BK922" s="29"/>
      <c r="BL922" s="29"/>
    </row>
    <row r="923" spans="1:64" x14ac:dyDescent="0.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30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  <c r="AX923" s="29"/>
      <c r="AY923" s="29"/>
      <c r="AZ923" s="29"/>
      <c r="BA923" s="29"/>
      <c r="BB923" s="29"/>
      <c r="BC923" s="29"/>
      <c r="BD923" s="29"/>
      <c r="BE923" s="29"/>
      <c r="BF923" s="29"/>
      <c r="BG923" s="29"/>
      <c r="BH923" s="29"/>
      <c r="BI923" s="29"/>
      <c r="BJ923" s="29"/>
      <c r="BK923" s="29"/>
      <c r="BL923" s="29"/>
    </row>
    <row r="924" spans="1:64" x14ac:dyDescent="0.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30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  <c r="AX924" s="29"/>
      <c r="AY924" s="29"/>
      <c r="AZ924" s="29"/>
      <c r="BA924" s="29"/>
      <c r="BB924" s="29"/>
      <c r="BC924" s="29"/>
      <c r="BD924" s="29"/>
      <c r="BE924" s="29"/>
      <c r="BF924" s="29"/>
      <c r="BG924" s="29"/>
      <c r="BH924" s="29"/>
      <c r="BI924" s="29"/>
      <c r="BJ924" s="29"/>
      <c r="BK924" s="29"/>
      <c r="BL924" s="29"/>
    </row>
    <row r="925" spans="1:64" x14ac:dyDescent="0.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30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  <c r="AX925" s="29"/>
      <c r="AY925" s="29"/>
      <c r="AZ925" s="29"/>
      <c r="BA925" s="29"/>
      <c r="BB925" s="29"/>
      <c r="BC925" s="29"/>
      <c r="BD925" s="29"/>
      <c r="BE925" s="29"/>
      <c r="BF925" s="29"/>
      <c r="BG925" s="29"/>
      <c r="BH925" s="29"/>
      <c r="BI925" s="29"/>
      <c r="BJ925" s="29"/>
      <c r="BK925" s="29"/>
      <c r="BL925" s="29"/>
    </row>
    <row r="926" spans="1:64" x14ac:dyDescent="0.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30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  <c r="AX926" s="29"/>
      <c r="AY926" s="29"/>
      <c r="AZ926" s="29"/>
      <c r="BA926" s="29"/>
      <c r="BB926" s="29"/>
      <c r="BC926" s="29"/>
      <c r="BD926" s="29"/>
      <c r="BE926" s="29"/>
      <c r="BF926" s="29"/>
      <c r="BG926" s="29"/>
      <c r="BH926" s="29"/>
      <c r="BI926" s="29"/>
      <c r="BJ926" s="29"/>
      <c r="BK926" s="29"/>
      <c r="BL926" s="29"/>
    </row>
    <row r="927" spans="1:64" x14ac:dyDescent="0.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30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  <c r="AX927" s="29"/>
      <c r="AY927" s="29"/>
      <c r="AZ927" s="29"/>
      <c r="BA927" s="29"/>
      <c r="BB927" s="29"/>
      <c r="BC927" s="29"/>
      <c r="BD927" s="29"/>
      <c r="BE927" s="29"/>
      <c r="BF927" s="29"/>
      <c r="BG927" s="29"/>
      <c r="BH927" s="29"/>
      <c r="BI927" s="29"/>
      <c r="BJ927" s="29"/>
      <c r="BK927" s="29"/>
      <c r="BL927" s="29"/>
    </row>
    <row r="928" spans="1:64" x14ac:dyDescent="0.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30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Y928" s="29"/>
      <c r="AZ928" s="29"/>
      <c r="BA928" s="29"/>
      <c r="BB928" s="29"/>
      <c r="BC928" s="29"/>
      <c r="BD928" s="29"/>
      <c r="BE928" s="29"/>
      <c r="BF928" s="29"/>
      <c r="BG928" s="29"/>
      <c r="BH928" s="29"/>
      <c r="BI928" s="29"/>
      <c r="BJ928" s="29"/>
      <c r="BK928" s="29"/>
      <c r="BL928" s="29"/>
    </row>
    <row r="929" spans="1:64" x14ac:dyDescent="0.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30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Y929" s="29"/>
      <c r="AZ929" s="29"/>
      <c r="BA929" s="29"/>
      <c r="BB929" s="29"/>
      <c r="BC929" s="29"/>
      <c r="BD929" s="29"/>
      <c r="BE929" s="29"/>
      <c r="BF929" s="29"/>
      <c r="BG929" s="29"/>
      <c r="BH929" s="29"/>
      <c r="BI929" s="29"/>
      <c r="BJ929" s="29"/>
      <c r="BK929" s="29"/>
      <c r="BL929" s="29"/>
    </row>
    <row r="930" spans="1:64" x14ac:dyDescent="0.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30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Y930" s="29"/>
      <c r="AZ930" s="29"/>
      <c r="BA930" s="29"/>
      <c r="BB930" s="29"/>
      <c r="BC930" s="29"/>
      <c r="BD930" s="29"/>
      <c r="BE930" s="29"/>
      <c r="BF930" s="29"/>
      <c r="BG930" s="29"/>
      <c r="BH930" s="29"/>
      <c r="BI930" s="29"/>
      <c r="BJ930" s="29"/>
      <c r="BK930" s="29"/>
      <c r="BL930" s="29"/>
    </row>
    <row r="931" spans="1:64" x14ac:dyDescent="0.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0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Y931" s="29"/>
      <c r="AZ931" s="29"/>
      <c r="BA931" s="29"/>
      <c r="BB931" s="29"/>
      <c r="BC931" s="29"/>
      <c r="BD931" s="29"/>
      <c r="BE931" s="29"/>
      <c r="BF931" s="29"/>
      <c r="BG931" s="29"/>
      <c r="BH931" s="29"/>
      <c r="BI931" s="29"/>
      <c r="BJ931" s="29"/>
      <c r="BK931" s="29"/>
      <c r="BL931" s="29"/>
    </row>
    <row r="932" spans="1:64" x14ac:dyDescent="0.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30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Y932" s="29"/>
      <c r="AZ932" s="29"/>
      <c r="BA932" s="29"/>
      <c r="BB932" s="29"/>
      <c r="BC932" s="29"/>
      <c r="BD932" s="29"/>
      <c r="BE932" s="29"/>
      <c r="BF932" s="29"/>
      <c r="BG932" s="29"/>
      <c r="BH932" s="29"/>
      <c r="BI932" s="29"/>
      <c r="BJ932" s="29"/>
      <c r="BK932" s="29"/>
      <c r="BL932" s="29"/>
    </row>
    <row r="933" spans="1:64" x14ac:dyDescent="0.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30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  <c r="AX933" s="29"/>
      <c r="AY933" s="29"/>
      <c r="AZ933" s="29"/>
      <c r="BA933" s="29"/>
      <c r="BB933" s="29"/>
      <c r="BC933" s="29"/>
      <c r="BD933" s="29"/>
      <c r="BE933" s="29"/>
      <c r="BF933" s="29"/>
      <c r="BG933" s="29"/>
      <c r="BH933" s="29"/>
      <c r="BI933" s="29"/>
      <c r="BJ933" s="29"/>
      <c r="BK933" s="29"/>
      <c r="BL933" s="29"/>
    </row>
    <row r="934" spans="1:64" x14ac:dyDescent="0.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30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  <c r="AX934" s="29"/>
      <c r="AY934" s="29"/>
      <c r="AZ934" s="29"/>
      <c r="BA934" s="29"/>
      <c r="BB934" s="29"/>
      <c r="BC934" s="29"/>
      <c r="BD934" s="29"/>
      <c r="BE934" s="29"/>
      <c r="BF934" s="29"/>
      <c r="BG934" s="29"/>
      <c r="BH934" s="29"/>
      <c r="BI934" s="29"/>
      <c r="BJ934" s="29"/>
      <c r="BK934" s="29"/>
      <c r="BL934" s="29"/>
    </row>
    <row r="935" spans="1:64" x14ac:dyDescent="0.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30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  <c r="AX935" s="29"/>
      <c r="AY935" s="29"/>
      <c r="AZ935" s="29"/>
      <c r="BA935" s="29"/>
      <c r="BB935" s="29"/>
      <c r="BC935" s="29"/>
      <c r="BD935" s="29"/>
      <c r="BE935" s="29"/>
      <c r="BF935" s="29"/>
      <c r="BG935" s="29"/>
      <c r="BH935" s="29"/>
      <c r="BI935" s="29"/>
      <c r="BJ935" s="29"/>
      <c r="BK935" s="29"/>
      <c r="BL935" s="29"/>
    </row>
    <row r="936" spans="1:64" x14ac:dyDescent="0.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30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  <c r="AX936" s="29"/>
      <c r="AY936" s="29"/>
      <c r="AZ936" s="29"/>
      <c r="BA936" s="29"/>
      <c r="BB936" s="29"/>
      <c r="BC936" s="29"/>
      <c r="BD936" s="29"/>
      <c r="BE936" s="29"/>
      <c r="BF936" s="29"/>
      <c r="BG936" s="29"/>
      <c r="BH936" s="29"/>
      <c r="BI936" s="29"/>
      <c r="BJ936" s="29"/>
      <c r="BK936" s="29"/>
      <c r="BL936" s="29"/>
    </row>
    <row r="937" spans="1:64" x14ac:dyDescent="0.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30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  <c r="AX937" s="29"/>
      <c r="AY937" s="29"/>
      <c r="AZ937" s="29"/>
      <c r="BA937" s="29"/>
      <c r="BB937" s="29"/>
      <c r="BC937" s="29"/>
      <c r="BD937" s="29"/>
      <c r="BE937" s="29"/>
      <c r="BF937" s="29"/>
      <c r="BG937" s="29"/>
      <c r="BH937" s="29"/>
      <c r="BI937" s="29"/>
      <c r="BJ937" s="29"/>
      <c r="BK937" s="29"/>
      <c r="BL937" s="29"/>
    </row>
    <row r="938" spans="1:64" x14ac:dyDescent="0.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30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  <c r="AX938" s="29"/>
      <c r="AY938" s="29"/>
      <c r="AZ938" s="29"/>
      <c r="BA938" s="29"/>
      <c r="BB938" s="29"/>
      <c r="BC938" s="29"/>
      <c r="BD938" s="29"/>
      <c r="BE938" s="29"/>
      <c r="BF938" s="29"/>
      <c r="BG938" s="29"/>
      <c r="BH938" s="29"/>
      <c r="BI938" s="29"/>
      <c r="BJ938" s="29"/>
      <c r="BK938" s="29"/>
      <c r="BL938" s="29"/>
    </row>
    <row r="939" spans="1:64" x14ac:dyDescent="0.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30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  <c r="AX939" s="29"/>
      <c r="AY939" s="29"/>
      <c r="AZ939" s="29"/>
      <c r="BA939" s="29"/>
      <c r="BB939" s="29"/>
      <c r="BC939" s="29"/>
      <c r="BD939" s="29"/>
      <c r="BE939" s="29"/>
      <c r="BF939" s="29"/>
      <c r="BG939" s="29"/>
      <c r="BH939" s="29"/>
      <c r="BI939" s="29"/>
      <c r="BJ939" s="29"/>
      <c r="BK939" s="29"/>
      <c r="BL939" s="29"/>
    </row>
    <row r="940" spans="1:64" x14ac:dyDescent="0.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30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  <c r="AX940" s="29"/>
      <c r="AY940" s="29"/>
      <c r="AZ940" s="29"/>
      <c r="BA940" s="29"/>
      <c r="BB940" s="29"/>
      <c r="BC940" s="29"/>
      <c r="BD940" s="29"/>
      <c r="BE940" s="29"/>
      <c r="BF940" s="29"/>
      <c r="BG940" s="29"/>
      <c r="BH940" s="29"/>
      <c r="BI940" s="29"/>
      <c r="BJ940" s="29"/>
      <c r="BK940" s="29"/>
      <c r="BL940" s="29"/>
    </row>
    <row r="941" spans="1:64" x14ac:dyDescent="0.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30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  <c r="AX941" s="29"/>
      <c r="AY941" s="29"/>
      <c r="AZ941" s="29"/>
      <c r="BA941" s="29"/>
      <c r="BB941" s="29"/>
      <c r="BC941" s="29"/>
      <c r="BD941" s="29"/>
      <c r="BE941" s="29"/>
      <c r="BF941" s="29"/>
      <c r="BG941" s="29"/>
      <c r="BH941" s="29"/>
      <c r="BI941" s="29"/>
      <c r="BJ941" s="29"/>
      <c r="BK941" s="29"/>
      <c r="BL941" s="29"/>
    </row>
    <row r="942" spans="1:64" x14ac:dyDescent="0.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30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  <c r="AX942" s="29"/>
      <c r="AY942" s="29"/>
      <c r="AZ942" s="29"/>
      <c r="BA942" s="29"/>
      <c r="BB942" s="29"/>
      <c r="BC942" s="29"/>
      <c r="BD942" s="29"/>
      <c r="BE942" s="29"/>
      <c r="BF942" s="29"/>
      <c r="BG942" s="29"/>
      <c r="BH942" s="29"/>
      <c r="BI942" s="29"/>
      <c r="BJ942" s="29"/>
      <c r="BK942" s="29"/>
      <c r="BL942" s="29"/>
    </row>
    <row r="943" spans="1:64" x14ac:dyDescent="0.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30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  <c r="AX943" s="29"/>
      <c r="AY943" s="29"/>
      <c r="AZ943" s="29"/>
      <c r="BA943" s="29"/>
      <c r="BB943" s="29"/>
      <c r="BC943" s="29"/>
      <c r="BD943" s="29"/>
      <c r="BE943" s="29"/>
      <c r="BF943" s="29"/>
      <c r="BG943" s="29"/>
      <c r="BH943" s="29"/>
      <c r="BI943" s="29"/>
      <c r="BJ943" s="29"/>
      <c r="BK943" s="29"/>
      <c r="BL943" s="29"/>
    </row>
    <row r="944" spans="1:64" x14ac:dyDescent="0.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30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  <c r="AX944" s="29"/>
      <c r="AY944" s="29"/>
      <c r="AZ944" s="29"/>
      <c r="BA944" s="29"/>
      <c r="BB944" s="29"/>
      <c r="BC944" s="29"/>
      <c r="BD944" s="29"/>
      <c r="BE944" s="29"/>
      <c r="BF944" s="29"/>
      <c r="BG944" s="29"/>
      <c r="BH944" s="29"/>
      <c r="BI944" s="29"/>
      <c r="BJ944" s="29"/>
      <c r="BK944" s="29"/>
      <c r="BL944" s="29"/>
    </row>
    <row r="945" spans="1:64" x14ac:dyDescent="0.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30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Y945" s="29"/>
      <c r="AZ945" s="29"/>
      <c r="BA945" s="29"/>
      <c r="BB945" s="29"/>
      <c r="BC945" s="29"/>
      <c r="BD945" s="29"/>
      <c r="BE945" s="29"/>
      <c r="BF945" s="29"/>
      <c r="BG945" s="29"/>
      <c r="BH945" s="29"/>
      <c r="BI945" s="29"/>
      <c r="BJ945" s="29"/>
      <c r="BK945" s="29"/>
      <c r="BL945" s="29"/>
    </row>
    <row r="946" spans="1:64" x14ac:dyDescent="0.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30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Y946" s="29"/>
      <c r="AZ946" s="29"/>
      <c r="BA946" s="29"/>
      <c r="BB946" s="29"/>
      <c r="BC946" s="29"/>
      <c r="BD946" s="29"/>
      <c r="BE946" s="29"/>
      <c r="BF946" s="29"/>
      <c r="BG946" s="29"/>
      <c r="BH946" s="29"/>
      <c r="BI946" s="29"/>
      <c r="BJ946" s="29"/>
      <c r="BK946" s="29"/>
      <c r="BL946" s="29"/>
    </row>
    <row r="947" spans="1:64" x14ac:dyDescent="0.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30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Y947" s="29"/>
      <c r="AZ947" s="29"/>
      <c r="BA947" s="29"/>
      <c r="BB947" s="29"/>
      <c r="BC947" s="29"/>
      <c r="BD947" s="29"/>
      <c r="BE947" s="29"/>
      <c r="BF947" s="29"/>
      <c r="BG947" s="29"/>
      <c r="BH947" s="29"/>
      <c r="BI947" s="29"/>
      <c r="BJ947" s="29"/>
      <c r="BK947" s="29"/>
      <c r="BL947" s="29"/>
    </row>
    <row r="948" spans="1:64" x14ac:dyDescent="0.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30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Y948" s="29"/>
      <c r="AZ948" s="29"/>
      <c r="BA948" s="29"/>
      <c r="BB948" s="29"/>
      <c r="BC948" s="29"/>
      <c r="BD948" s="29"/>
      <c r="BE948" s="29"/>
      <c r="BF948" s="29"/>
      <c r="BG948" s="29"/>
      <c r="BH948" s="29"/>
      <c r="BI948" s="29"/>
      <c r="BJ948" s="29"/>
      <c r="BK948" s="29"/>
      <c r="BL948" s="29"/>
    </row>
    <row r="949" spans="1:64" x14ac:dyDescent="0.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30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Y949" s="29"/>
      <c r="AZ949" s="29"/>
      <c r="BA949" s="29"/>
      <c r="BB949" s="29"/>
      <c r="BC949" s="29"/>
      <c r="BD949" s="29"/>
      <c r="BE949" s="29"/>
      <c r="BF949" s="29"/>
      <c r="BG949" s="29"/>
      <c r="BH949" s="29"/>
      <c r="BI949" s="29"/>
      <c r="BJ949" s="29"/>
      <c r="BK949" s="29"/>
      <c r="BL949" s="29"/>
    </row>
    <row r="950" spans="1:64" x14ac:dyDescent="0.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30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Y950" s="29"/>
      <c r="AZ950" s="29"/>
      <c r="BA950" s="29"/>
      <c r="BB950" s="29"/>
      <c r="BC950" s="29"/>
      <c r="BD950" s="29"/>
      <c r="BE950" s="29"/>
      <c r="BF950" s="29"/>
      <c r="BG950" s="29"/>
      <c r="BH950" s="29"/>
      <c r="BI950" s="29"/>
      <c r="BJ950" s="29"/>
      <c r="BK950" s="29"/>
      <c r="BL950" s="29"/>
    </row>
    <row r="951" spans="1:64" x14ac:dyDescent="0.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30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Y951" s="29"/>
      <c r="AZ951" s="29"/>
      <c r="BA951" s="29"/>
      <c r="BB951" s="29"/>
      <c r="BC951" s="29"/>
      <c r="BD951" s="29"/>
      <c r="BE951" s="29"/>
      <c r="BF951" s="29"/>
      <c r="BG951" s="29"/>
      <c r="BH951" s="29"/>
      <c r="BI951" s="29"/>
      <c r="BJ951" s="29"/>
      <c r="BK951" s="29"/>
      <c r="BL951" s="29"/>
    </row>
    <row r="952" spans="1:64" x14ac:dyDescent="0.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30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Y952" s="29"/>
      <c r="AZ952" s="29"/>
      <c r="BA952" s="29"/>
      <c r="BB952" s="29"/>
      <c r="BC952" s="29"/>
      <c r="BD952" s="29"/>
      <c r="BE952" s="29"/>
      <c r="BF952" s="29"/>
      <c r="BG952" s="29"/>
      <c r="BH952" s="29"/>
      <c r="BI952" s="29"/>
      <c r="BJ952" s="29"/>
      <c r="BK952" s="29"/>
      <c r="BL952" s="29"/>
    </row>
    <row r="953" spans="1:64" x14ac:dyDescent="0.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30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  <c r="AX953" s="29"/>
      <c r="AY953" s="29"/>
      <c r="AZ953" s="29"/>
      <c r="BA953" s="29"/>
      <c r="BB953" s="29"/>
      <c r="BC953" s="29"/>
      <c r="BD953" s="29"/>
      <c r="BE953" s="29"/>
      <c r="BF953" s="29"/>
      <c r="BG953" s="29"/>
      <c r="BH953" s="29"/>
      <c r="BI953" s="29"/>
      <c r="BJ953" s="29"/>
      <c r="BK953" s="29"/>
      <c r="BL953" s="29"/>
    </row>
    <row r="954" spans="1:64" x14ac:dyDescent="0.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30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  <c r="AX954" s="29"/>
      <c r="AY954" s="29"/>
      <c r="AZ954" s="29"/>
      <c r="BA954" s="29"/>
      <c r="BB954" s="29"/>
      <c r="BC954" s="29"/>
      <c r="BD954" s="29"/>
      <c r="BE954" s="29"/>
      <c r="BF954" s="29"/>
      <c r="BG954" s="29"/>
      <c r="BH954" s="29"/>
      <c r="BI954" s="29"/>
      <c r="BJ954" s="29"/>
      <c r="BK954" s="29"/>
      <c r="BL954" s="29"/>
    </row>
    <row r="955" spans="1:64" x14ac:dyDescent="0.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30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  <c r="AX955" s="29"/>
      <c r="AY955" s="29"/>
      <c r="AZ955" s="29"/>
      <c r="BA955" s="29"/>
      <c r="BB955" s="29"/>
      <c r="BC955" s="29"/>
      <c r="BD955" s="29"/>
      <c r="BE955" s="29"/>
      <c r="BF955" s="29"/>
      <c r="BG955" s="29"/>
      <c r="BH955" s="29"/>
      <c r="BI955" s="29"/>
      <c r="BJ955" s="29"/>
      <c r="BK955" s="29"/>
      <c r="BL955" s="29"/>
    </row>
    <row r="956" spans="1:64" x14ac:dyDescent="0.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30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Y956" s="29"/>
      <c r="AZ956" s="29"/>
      <c r="BA956" s="29"/>
      <c r="BB956" s="29"/>
      <c r="BC956" s="29"/>
      <c r="BD956" s="29"/>
      <c r="BE956" s="29"/>
      <c r="BF956" s="29"/>
      <c r="BG956" s="29"/>
      <c r="BH956" s="29"/>
      <c r="BI956" s="29"/>
      <c r="BJ956" s="29"/>
      <c r="BK956" s="29"/>
      <c r="BL956" s="29"/>
    </row>
    <row r="957" spans="1:64" x14ac:dyDescent="0.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30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</row>
    <row r="958" spans="1:64" x14ac:dyDescent="0.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30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Y958" s="29"/>
      <c r="AZ958" s="29"/>
      <c r="BA958" s="29"/>
      <c r="BB958" s="29"/>
      <c r="BC958" s="29"/>
      <c r="BD958" s="29"/>
      <c r="BE958" s="29"/>
      <c r="BF958" s="29"/>
      <c r="BG958" s="29"/>
      <c r="BH958" s="29"/>
      <c r="BI958" s="29"/>
      <c r="BJ958" s="29"/>
      <c r="BK958" s="29"/>
      <c r="BL958" s="29"/>
    </row>
    <row r="959" spans="1:64" x14ac:dyDescent="0.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30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Y959" s="29"/>
      <c r="AZ959" s="29"/>
      <c r="BA959" s="29"/>
      <c r="BB959" s="29"/>
      <c r="BC959" s="29"/>
      <c r="BD959" s="29"/>
      <c r="BE959" s="29"/>
      <c r="BF959" s="29"/>
      <c r="BG959" s="29"/>
      <c r="BH959" s="29"/>
      <c r="BI959" s="29"/>
      <c r="BJ959" s="29"/>
      <c r="BK959" s="29"/>
      <c r="BL959" s="29"/>
    </row>
    <row r="960" spans="1:64" x14ac:dyDescent="0.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30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Y960" s="29"/>
      <c r="AZ960" s="29"/>
      <c r="BA960" s="29"/>
      <c r="BB960" s="29"/>
      <c r="BC960" s="29"/>
      <c r="BD960" s="29"/>
      <c r="BE960" s="29"/>
      <c r="BF960" s="29"/>
      <c r="BG960" s="29"/>
      <c r="BH960" s="29"/>
      <c r="BI960" s="29"/>
      <c r="BJ960" s="29"/>
      <c r="BK960" s="29"/>
      <c r="BL960" s="29"/>
    </row>
    <row r="961" spans="1:64" x14ac:dyDescent="0.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30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Y961" s="29"/>
      <c r="AZ961" s="29"/>
      <c r="BA961" s="29"/>
      <c r="BB961" s="29"/>
      <c r="BC961" s="29"/>
      <c r="BD961" s="29"/>
      <c r="BE961" s="29"/>
      <c r="BF961" s="29"/>
      <c r="BG961" s="29"/>
      <c r="BH961" s="29"/>
      <c r="BI961" s="29"/>
      <c r="BJ961" s="29"/>
      <c r="BK961" s="29"/>
      <c r="BL961" s="29"/>
    </row>
    <row r="962" spans="1:64" x14ac:dyDescent="0.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30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Y962" s="29"/>
      <c r="AZ962" s="29"/>
      <c r="BA962" s="29"/>
      <c r="BB962" s="29"/>
      <c r="BC962" s="29"/>
      <c r="BD962" s="29"/>
      <c r="BE962" s="29"/>
      <c r="BF962" s="29"/>
      <c r="BG962" s="29"/>
      <c r="BH962" s="29"/>
      <c r="BI962" s="29"/>
      <c r="BJ962" s="29"/>
      <c r="BK962" s="29"/>
      <c r="BL962" s="29"/>
    </row>
    <row r="963" spans="1:64" x14ac:dyDescent="0.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30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Y963" s="29"/>
      <c r="AZ963" s="29"/>
      <c r="BA963" s="29"/>
      <c r="BB963" s="29"/>
      <c r="BC963" s="29"/>
      <c r="BD963" s="29"/>
      <c r="BE963" s="29"/>
      <c r="BF963" s="29"/>
      <c r="BG963" s="29"/>
      <c r="BH963" s="29"/>
      <c r="BI963" s="29"/>
      <c r="BJ963" s="29"/>
      <c r="BK963" s="29"/>
      <c r="BL963" s="29"/>
    </row>
    <row r="964" spans="1:64" x14ac:dyDescent="0.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30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Y964" s="29"/>
      <c r="AZ964" s="29"/>
      <c r="BA964" s="29"/>
      <c r="BB964" s="29"/>
      <c r="BC964" s="29"/>
      <c r="BD964" s="29"/>
      <c r="BE964" s="29"/>
      <c r="BF964" s="29"/>
      <c r="BG964" s="29"/>
      <c r="BH964" s="29"/>
      <c r="BI964" s="29"/>
      <c r="BJ964" s="29"/>
      <c r="BK964" s="29"/>
      <c r="BL964" s="29"/>
    </row>
    <row r="965" spans="1:64" x14ac:dyDescent="0.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30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Y965" s="29"/>
      <c r="AZ965" s="29"/>
      <c r="BA965" s="29"/>
      <c r="BB965" s="29"/>
      <c r="BC965" s="29"/>
      <c r="BD965" s="29"/>
      <c r="BE965" s="29"/>
      <c r="BF965" s="29"/>
      <c r="BG965" s="29"/>
      <c r="BH965" s="29"/>
      <c r="BI965" s="29"/>
      <c r="BJ965" s="29"/>
      <c r="BK965" s="29"/>
      <c r="BL965" s="29"/>
    </row>
    <row r="966" spans="1:64" x14ac:dyDescent="0.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30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</row>
    <row r="967" spans="1:64" x14ac:dyDescent="0.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30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Y967" s="29"/>
      <c r="AZ967" s="29"/>
      <c r="BA967" s="29"/>
      <c r="BB967" s="29"/>
      <c r="BC967" s="29"/>
      <c r="BD967" s="29"/>
      <c r="BE967" s="29"/>
      <c r="BF967" s="29"/>
      <c r="BG967" s="29"/>
      <c r="BH967" s="29"/>
      <c r="BI967" s="29"/>
      <c r="BJ967" s="29"/>
      <c r="BK967" s="29"/>
      <c r="BL967" s="29"/>
    </row>
    <row r="968" spans="1:64" x14ac:dyDescent="0.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30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Y968" s="29"/>
      <c r="AZ968" s="29"/>
      <c r="BA968" s="29"/>
      <c r="BB968" s="29"/>
      <c r="BC968" s="29"/>
      <c r="BD968" s="29"/>
      <c r="BE968" s="29"/>
      <c r="BF968" s="29"/>
      <c r="BG968" s="29"/>
      <c r="BH968" s="29"/>
      <c r="BI968" s="29"/>
      <c r="BJ968" s="29"/>
      <c r="BK968" s="29"/>
      <c r="BL968" s="29"/>
    </row>
    <row r="969" spans="1:64" x14ac:dyDescent="0.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30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Y969" s="29"/>
      <c r="AZ969" s="29"/>
      <c r="BA969" s="29"/>
      <c r="BB969" s="29"/>
      <c r="BC969" s="29"/>
      <c r="BD969" s="29"/>
      <c r="BE969" s="29"/>
      <c r="BF969" s="29"/>
      <c r="BG969" s="29"/>
      <c r="BH969" s="29"/>
      <c r="BI969" s="29"/>
      <c r="BJ969" s="29"/>
      <c r="BK969" s="29"/>
      <c r="BL969" s="29"/>
    </row>
    <row r="970" spans="1:64" x14ac:dyDescent="0.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30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</row>
    <row r="971" spans="1:64" x14ac:dyDescent="0.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30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Y971" s="29"/>
      <c r="AZ971" s="29"/>
      <c r="BA971" s="29"/>
      <c r="BB971" s="29"/>
      <c r="BC971" s="29"/>
      <c r="BD971" s="29"/>
      <c r="BE971" s="29"/>
      <c r="BF971" s="29"/>
      <c r="BG971" s="29"/>
      <c r="BH971" s="29"/>
      <c r="BI971" s="29"/>
      <c r="BJ971" s="29"/>
      <c r="BK971" s="29"/>
      <c r="BL971" s="29"/>
    </row>
    <row r="972" spans="1:64" x14ac:dyDescent="0.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30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Y972" s="29"/>
      <c r="AZ972" s="29"/>
      <c r="BA972" s="29"/>
      <c r="BB972" s="29"/>
      <c r="BC972" s="29"/>
      <c r="BD972" s="29"/>
      <c r="BE972" s="29"/>
      <c r="BF972" s="29"/>
      <c r="BG972" s="29"/>
      <c r="BH972" s="29"/>
      <c r="BI972" s="29"/>
      <c r="BJ972" s="29"/>
      <c r="BK972" s="29"/>
      <c r="BL972" s="29"/>
    </row>
    <row r="973" spans="1:64" x14ac:dyDescent="0.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0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Y973" s="29"/>
      <c r="AZ973" s="29"/>
      <c r="BA973" s="29"/>
      <c r="BB973" s="29"/>
      <c r="BC973" s="29"/>
      <c r="BD973" s="29"/>
      <c r="BE973" s="29"/>
      <c r="BF973" s="29"/>
      <c r="BG973" s="29"/>
      <c r="BH973" s="29"/>
      <c r="BI973" s="29"/>
      <c r="BJ973" s="29"/>
      <c r="BK973" s="29"/>
      <c r="BL973" s="29"/>
    </row>
    <row r="974" spans="1:64" x14ac:dyDescent="0.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30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Y974" s="29"/>
      <c r="AZ974" s="29"/>
      <c r="BA974" s="29"/>
      <c r="BB974" s="29"/>
      <c r="BC974" s="29"/>
      <c r="BD974" s="29"/>
      <c r="BE974" s="29"/>
      <c r="BF974" s="29"/>
      <c r="BG974" s="29"/>
      <c r="BH974" s="29"/>
      <c r="BI974" s="29"/>
      <c r="BJ974" s="29"/>
      <c r="BK974" s="29"/>
      <c r="BL974" s="29"/>
    </row>
    <row r="975" spans="1:64" x14ac:dyDescent="0.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30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  <c r="AX975" s="29"/>
      <c r="AY975" s="29"/>
      <c r="AZ975" s="29"/>
      <c r="BA975" s="29"/>
      <c r="BB975" s="29"/>
      <c r="BC975" s="29"/>
      <c r="BD975" s="29"/>
      <c r="BE975" s="29"/>
      <c r="BF975" s="29"/>
      <c r="BG975" s="29"/>
      <c r="BH975" s="29"/>
      <c r="BI975" s="29"/>
      <c r="BJ975" s="29"/>
      <c r="BK975" s="29"/>
      <c r="BL975" s="29"/>
    </row>
    <row r="976" spans="1:64" x14ac:dyDescent="0.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30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  <c r="AX976" s="29"/>
      <c r="AY976" s="29"/>
      <c r="AZ976" s="29"/>
      <c r="BA976" s="29"/>
      <c r="BB976" s="29"/>
      <c r="BC976" s="29"/>
      <c r="BD976" s="29"/>
      <c r="BE976" s="29"/>
      <c r="BF976" s="29"/>
      <c r="BG976" s="29"/>
      <c r="BH976" s="29"/>
      <c r="BI976" s="29"/>
      <c r="BJ976" s="29"/>
      <c r="BK976" s="29"/>
      <c r="BL976" s="29"/>
    </row>
    <row r="977" spans="1:64" x14ac:dyDescent="0.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30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  <c r="AX977" s="29"/>
      <c r="AY977" s="29"/>
      <c r="AZ977" s="29"/>
      <c r="BA977" s="29"/>
      <c r="BB977" s="29"/>
      <c r="BC977" s="29"/>
      <c r="BD977" s="29"/>
      <c r="BE977" s="29"/>
      <c r="BF977" s="29"/>
      <c r="BG977" s="29"/>
      <c r="BH977" s="29"/>
      <c r="BI977" s="29"/>
      <c r="BJ977" s="29"/>
      <c r="BK977" s="29"/>
      <c r="BL977" s="29"/>
    </row>
    <row r="978" spans="1:64" x14ac:dyDescent="0.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30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  <c r="AX978" s="29"/>
      <c r="AY978" s="29"/>
      <c r="AZ978" s="29"/>
      <c r="BA978" s="29"/>
      <c r="BB978" s="29"/>
      <c r="BC978" s="29"/>
      <c r="BD978" s="29"/>
      <c r="BE978" s="29"/>
      <c r="BF978" s="29"/>
      <c r="BG978" s="29"/>
      <c r="BH978" s="29"/>
      <c r="BI978" s="29"/>
      <c r="BJ978" s="29"/>
      <c r="BK978" s="29"/>
      <c r="BL978" s="29"/>
    </row>
    <row r="979" spans="1:64" x14ac:dyDescent="0.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30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  <c r="AX979" s="29"/>
      <c r="AY979" s="29"/>
      <c r="AZ979" s="29"/>
      <c r="BA979" s="29"/>
      <c r="BB979" s="29"/>
      <c r="BC979" s="29"/>
      <c r="BD979" s="29"/>
      <c r="BE979" s="29"/>
      <c r="BF979" s="29"/>
      <c r="BG979" s="29"/>
      <c r="BH979" s="29"/>
      <c r="BI979" s="29"/>
      <c r="BJ979" s="29"/>
      <c r="BK979" s="29"/>
      <c r="BL979" s="29"/>
    </row>
    <row r="980" spans="1:64" x14ac:dyDescent="0.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30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</row>
    <row r="981" spans="1:64" x14ac:dyDescent="0.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30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  <c r="AX981" s="29"/>
      <c r="AY981" s="29"/>
      <c r="AZ981" s="29"/>
      <c r="BA981" s="29"/>
      <c r="BB981" s="29"/>
      <c r="BC981" s="29"/>
      <c r="BD981" s="29"/>
      <c r="BE981" s="29"/>
      <c r="BF981" s="29"/>
      <c r="BG981" s="29"/>
      <c r="BH981" s="29"/>
      <c r="BI981" s="29"/>
      <c r="BJ981" s="29"/>
      <c r="BK981" s="29"/>
      <c r="BL981" s="29"/>
    </row>
    <row r="982" spans="1:64" x14ac:dyDescent="0.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30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  <c r="AX982" s="29"/>
      <c r="AY982" s="29"/>
      <c r="AZ982" s="29"/>
      <c r="BA982" s="29"/>
      <c r="BB982" s="29"/>
      <c r="BC982" s="29"/>
      <c r="BD982" s="29"/>
      <c r="BE982" s="29"/>
      <c r="BF982" s="29"/>
      <c r="BG982" s="29"/>
      <c r="BH982" s="29"/>
      <c r="BI982" s="29"/>
      <c r="BJ982" s="29"/>
      <c r="BK982" s="29"/>
      <c r="BL982" s="29"/>
    </row>
    <row r="983" spans="1:64" x14ac:dyDescent="0.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30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Y983" s="29"/>
      <c r="AZ983" s="29"/>
      <c r="BA983" s="29"/>
      <c r="BB983" s="29"/>
      <c r="BC983" s="29"/>
      <c r="BD983" s="29"/>
      <c r="BE983" s="29"/>
      <c r="BF983" s="29"/>
      <c r="BG983" s="29"/>
      <c r="BH983" s="29"/>
      <c r="BI983" s="29"/>
      <c r="BJ983" s="29"/>
      <c r="BK983" s="29"/>
      <c r="BL983" s="29"/>
    </row>
    <row r="984" spans="1:64" x14ac:dyDescent="0.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30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  <c r="AX984" s="29"/>
      <c r="AY984" s="29"/>
      <c r="AZ984" s="29"/>
      <c r="BA984" s="29"/>
      <c r="BB984" s="29"/>
      <c r="BC984" s="29"/>
      <c r="BD984" s="29"/>
      <c r="BE984" s="29"/>
      <c r="BF984" s="29"/>
      <c r="BG984" s="29"/>
      <c r="BH984" s="29"/>
      <c r="BI984" s="29"/>
      <c r="BJ984" s="29"/>
      <c r="BK984" s="29"/>
      <c r="BL984" s="29"/>
    </row>
    <row r="985" spans="1:64" x14ac:dyDescent="0.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30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  <c r="AX985" s="29"/>
      <c r="AY985" s="29"/>
      <c r="AZ985" s="29"/>
      <c r="BA985" s="29"/>
      <c r="BB985" s="29"/>
      <c r="BC985" s="29"/>
      <c r="BD985" s="29"/>
      <c r="BE985" s="29"/>
      <c r="BF985" s="29"/>
      <c r="BG985" s="29"/>
      <c r="BH985" s="29"/>
      <c r="BI985" s="29"/>
      <c r="BJ985" s="29"/>
      <c r="BK985" s="29"/>
      <c r="BL985" s="29"/>
    </row>
    <row r="986" spans="1:64" x14ac:dyDescent="0.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30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</row>
    <row r="987" spans="1:64" x14ac:dyDescent="0.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30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</row>
    <row r="988" spans="1:64" x14ac:dyDescent="0.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30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</row>
    <row r="989" spans="1:64" x14ac:dyDescent="0.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30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  <c r="AX989" s="29"/>
      <c r="AY989" s="29"/>
      <c r="AZ989" s="29"/>
      <c r="BA989" s="29"/>
      <c r="BB989" s="29"/>
      <c r="BC989" s="29"/>
      <c r="BD989" s="29"/>
      <c r="BE989" s="29"/>
      <c r="BF989" s="29"/>
      <c r="BG989" s="29"/>
      <c r="BH989" s="29"/>
      <c r="BI989" s="29"/>
      <c r="BJ989" s="29"/>
      <c r="BK989" s="29"/>
      <c r="BL989" s="29"/>
    </row>
    <row r="990" spans="1:64" x14ac:dyDescent="0.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30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  <c r="AX990" s="29"/>
      <c r="AY990" s="29"/>
      <c r="AZ990" s="29"/>
      <c r="BA990" s="29"/>
      <c r="BB990" s="29"/>
      <c r="BC990" s="29"/>
      <c r="BD990" s="29"/>
      <c r="BE990" s="29"/>
      <c r="BF990" s="29"/>
      <c r="BG990" s="29"/>
      <c r="BH990" s="29"/>
      <c r="BI990" s="29"/>
      <c r="BJ990" s="29"/>
      <c r="BK990" s="29"/>
      <c r="BL990" s="29"/>
    </row>
    <row r="991" spans="1:64" x14ac:dyDescent="0.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30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  <c r="AX991" s="29"/>
      <c r="AY991" s="29"/>
      <c r="AZ991" s="29"/>
      <c r="BA991" s="29"/>
      <c r="BB991" s="29"/>
      <c r="BC991" s="29"/>
      <c r="BD991" s="29"/>
      <c r="BE991" s="29"/>
      <c r="BF991" s="29"/>
      <c r="BG991" s="29"/>
      <c r="BH991" s="29"/>
      <c r="BI991" s="29"/>
      <c r="BJ991" s="29"/>
      <c r="BK991" s="29"/>
      <c r="BL991" s="29"/>
    </row>
    <row r="992" spans="1:64" x14ac:dyDescent="0.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30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  <c r="AX992" s="29"/>
      <c r="AY992" s="29"/>
      <c r="AZ992" s="29"/>
      <c r="BA992" s="29"/>
      <c r="BB992" s="29"/>
      <c r="BC992" s="29"/>
      <c r="BD992" s="29"/>
      <c r="BE992" s="29"/>
      <c r="BF992" s="29"/>
      <c r="BG992" s="29"/>
      <c r="BH992" s="29"/>
      <c r="BI992" s="29"/>
      <c r="BJ992" s="29"/>
      <c r="BK992" s="29"/>
      <c r="BL992" s="29"/>
    </row>
    <row r="993" spans="1:64" x14ac:dyDescent="0.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30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</row>
    <row r="994" spans="1:64" x14ac:dyDescent="0.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30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</row>
    <row r="995" spans="1:64" x14ac:dyDescent="0.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30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</row>
    <row r="996" spans="1:64" x14ac:dyDescent="0.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30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  <c r="AX996" s="29"/>
      <c r="AY996" s="29"/>
      <c r="AZ996" s="29"/>
      <c r="BA996" s="29"/>
      <c r="BB996" s="29"/>
      <c r="BC996" s="29"/>
      <c r="BD996" s="29"/>
      <c r="BE996" s="29"/>
      <c r="BF996" s="29"/>
      <c r="BG996" s="29"/>
      <c r="BH996" s="29"/>
      <c r="BI996" s="29"/>
      <c r="BJ996" s="29"/>
      <c r="BK996" s="29"/>
      <c r="BL996" s="29"/>
    </row>
    <row r="997" spans="1:64" x14ac:dyDescent="0.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30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  <c r="AX997" s="29"/>
      <c r="AY997" s="29"/>
      <c r="AZ997" s="29"/>
      <c r="BA997" s="29"/>
      <c r="BB997" s="29"/>
      <c r="BC997" s="29"/>
      <c r="BD997" s="29"/>
      <c r="BE997" s="29"/>
      <c r="BF997" s="29"/>
      <c r="BG997" s="29"/>
      <c r="BH997" s="29"/>
      <c r="BI997" s="29"/>
      <c r="BJ997" s="29"/>
      <c r="BK997" s="29"/>
      <c r="BL997" s="29"/>
    </row>
    <row r="998" spans="1:64" x14ac:dyDescent="0.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30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  <c r="AX998" s="29"/>
      <c r="AY998" s="29"/>
      <c r="AZ998" s="29"/>
      <c r="BA998" s="29"/>
      <c r="BB998" s="29"/>
      <c r="BC998" s="29"/>
      <c r="BD998" s="29"/>
      <c r="BE998" s="29"/>
      <c r="BF998" s="29"/>
      <c r="BG998" s="29"/>
      <c r="BH998" s="29"/>
      <c r="BI998" s="29"/>
      <c r="BJ998" s="29"/>
      <c r="BK998" s="29"/>
      <c r="BL998" s="29"/>
    </row>
    <row r="999" spans="1:64" x14ac:dyDescent="0.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30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  <c r="AX999" s="29"/>
      <c r="AY999" s="29"/>
      <c r="AZ999" s="29"/>
      <c r="BA999" s="29"/>
      <c r="BB999" s="29"/>
      <c r="BC999" s="29"/>
      <c r="BD999" s="29"/>
      <c r="BE999" s="29"/>
      <c r="BF999" s="29"/>
      <c r="BG999" s="29"/>
      <c r="BH999" s="29"/>
      <c r="BI999" s="29"/>
      <c r="BJ999" s="29"/>
      <c r="BK999" s="29"/>
      <c r="BL999" s="29"/>
    </row>
    <row r="1000" spans="1:64" x14ac:dyDescent="0.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30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Y1000" s="29"/>
      <c r="AZ1000" s="29"/>
      <c r="BA1000" s="29"/>
      <c r="BB1000" s="29"/>
      <c r="BC1000" s="29"/>
      <c r="BD1000" s="29"/>
      <c r="BE1000" s="29"/>
      <c r="BF1000" s="29"/>
      <c r="BG1000" s="29"/>
      <c r="BH1000" s="29"/>
      <c r="BI1000" s="29"/>
      <c r="BJ1000" s="29"/>
      <c r="BK1000" s="29"/>
      <c r="BL1000" s="29"/>
    </row>
    <row r="1001" spans="1:64" x14ac:dyDescent="0.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30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  <c r="AQ1001" s="29"/>
      <c r="AR1001" s="29"/>
      <c r="AS1001" s="29"/>
      <c r="AT1001" s="29"/>
      <c r="AU1001" s="29"/>
      <c r="AV1001" s="29"/>
      <c r="AW1001" s="29"/>
      <c r="AX1001" s="29"/>
      <c r="AY1001" s="29"/>
      <c r="AZ1001" s="29"/>
      <c r="BA1001" s="29"/>
      <c r="BB1001" s="29"/>
      <c r="BC1001" s="29"/>
      <c r="BD1001" s="29"/>
      <c r="BE1001" s="29"/>
      <c r="BF1001" s="29"/>
      <c r="BG1001" s="29"/>
      <c r="BH1001" s="29"/>
      <c r="BI1001" s="29"/>
      <c r="BJ1001" s="29"/>
      <c r="BK1001" s="29"/>
      <c r="BL1001" s="29"/>
    </row>
    <row r="1002" spans="1:64" x14ac:dyDescent="0.2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30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  <c r="AQ1002" s="29"/>
      <c r="AR1002" s="29"/>
      <c r="AS1002" s="29"/>
      <c r="AT1002" s="29"/>
      <c r="AU1002" s="29"/>
      <c r="AV1002" s="29"/>
      <c r="AW1002" s="29"/>
      <c r="AX1002" s="29"/>
      <c r="AY1002" s="29"/>
      <c r="AZ1002" s="29"/>
      <c r="BA1002" s="29"/>
      <c r="BB1002" s="29"/>
      <c r="BC1002" s="29"/>
      <c r="BD1002" s="29"/>
      <c r="BE1002" s="29"/>
      <c r="BF1002" s="29"/>
      <c r="BG1002" s="29"/>
      <c r="BH1002" s="29"/>
      <c r="BI1002" s="29"/>
      <c r="BJ1002" s="29"/>
      <c r="BK1002" s="29"/>
      <c r="BL1002" s="29"/>
    </row>
    <row r="1003" spans="1:64" x14ac:dyDescent="0.2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30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</row>
    <row r="1004" spans="1:64" x14ac:dyDescent="0.2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30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  <c r="AQ1004" s="29"/>
      <c r="AR1004" s="29"/>
      <c r="AS1004" s="29"/>
      <c r="AT1004" s="29"/>
      <c r="AU1004" s="29"/>
      <c r="AV1004" s="29"/>
      <c r="AW1004" s="29"/>
      <c r="AX1004" s="29"/>
      <c r="AY1004" s="29"/>
      <c r="AZ1004" s="29"/>
      <c r="BA1004" s="29"/>
      <c r="BB1004" s="29"/>
      <c r="BC1004" s="29"/>
      <c r="BD1004" s="29"/>
      <c r="BE1004" s="29"/>
      <c r="BF1004" s="29"/>
      <c r="BG1004" s="29"/>
      <c r="BH1004" s="29"/>
      <c r="BI1004" s="29"/>
      <c r="BJ1004" s="29"/>
      <c r="BK1004" s="29"/>
      <c r="BL1004" s="29"/>
    </row>
    <row r="1005" spans="1:64" x14ac:dyDescent="0.2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30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29"/>
      <c r="AQ1005" s="29"/>
      <c r="AR1005" s="29"/>
      <c r="AS1005" s="29"/>
      <c r="AT1005" s="29"/>
      <c r="AU1005" s="29"/>
      <c r="AV1005" s="29"/>
      <c r="AW1005" s="29"/>
      <c r="AX1005" s="29"/>
      <c r="AY1005" s="29"/>
      <c r="AZ1005" s="29"/>
      <c r="BA1005" s="29"/>
      <c r="BB1005" s="29"/>
      <c r="BC1005" s="29"/>
      <c r="BD1005" s="29"/>
      <c r="BE1005" s="29"/>
      <c r="BF1005" s="29"/>
      <c r="BG1005" s="29"/>
      <c r="BH1005" s="29"/>
      <c r="BI1005" s="29"/>
      <c r="BJ1005" s="29"/>
      <c r="BK1005" s="29"/>
      <c r="BL1005" s="29"/>
    </row>
    <row r="1006" spans="1:64" x14ac:dyDescent="0.2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30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</row>
    <row r="1007" spans="1:64" x14ac:dyDescent="0.2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30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  <c r="AE1007" s="29"/>
      <c r="AF1007" s="29"/>
      <c r="AG1007" s="29"/>
      <c r="AH1007" s="29"/>
      <c r="AI1007" s="29"/>
      <c r="AJ1007" s="29"/>
      <c r="AK1007" s="29"/>
      <c r="AL1007" s="29"/>
      <c r="AM1007" s="29"/>
      <c r="AN1007" s="29"/>
      <c r="AO1007" s="29"/>
      <c r="AP1007" s="29"/>
      <c r="AQ1007" s="29"/>
      <c r="AR1007" s="29"/>
      <c r="AS1007" s="29"/>
      <c r="AT1007" s="29"/>
      <c r="AU1007" s="29"/>
      <c r="AV1007" s="29"/>
      <c r="AW1007" s="29"/>
      <c r="AX1007" s="29"/>
      <c r="AY1007" s="29"/>
      <c r="AZ1007" s="29"/>
      <c r="BA1007" s="29"/>
      <c r="BB1007" s="29"/>
      <c r="BC1007" s="29"/>
      <c r="BD1007" s="29"/>
      <c r="BE1007" s="29"/>
      <c r="BF1007" s="29"/>
      <c r="BG1007" s="29"/>
      <c r="BH1007" s="29"/>
      <c r="BI1007" s="29"/>
      <c r="BJ1007" s="29"/>
      <c r="BK1007" s="29"/>
      <c r="BL1007" s="29"/>
    </row>
    <row r="1008" spans="1:64" x14ac:dyDescent="0.2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30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</row>
    <row r="1009" spans="1:64" x14ac:dyDescent="0.2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30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  <c r="AE1009" s="29"/>
      <c r="AF1009" s="29"/>
      <c r="AG1009" s="29"/>
      <c r="AH1009" s="29"/>
      <c r="AI1009" s="29"/>
      <c r="AJ1009" s="29"/>
      <c r="AK1009" s="29"/>
      <c r="AL1009" s="29"/>
      <c r="AM1009" s="29"/>
      <c r="AN1009" s="29"/>
      <c r="AO1009" s="29"/>
      <c r="AP1009" s="29"/>
      <c r="AQ1009" s="29"/>
      <c r="AR1009" s="29"/>
      <c r="AS1009" s="29"/>
      <c r="AT1009" s="29"/>
      <c r="AU1009" s="29"/>
      <c r="AV1009" s="29"/>
      <c r="AW1009" s="29"/>
      <c r="AX1009" s="29"/>
      <c r="AY1009" s="29"/>
      <c r="AZ1009" s="29"/>
      <c r="BA1009" s="29"/>
      <c r="BB1009" s="29"/>
      <c r="BC1009" s="29"/>
      <c r="BD1009" s="29"/>
      <c r="BE1009" s="29"/>
      <c r="BF1009" s="29"/>
      <c r="BG1009" s="29"/>
      <c r="BH1009" s="29"/>
      <c r="BI1009" s="29"/>
      <c r="BJ1009" s="29"/>
      <c r="BK1009" s="29"/>
      <c r="BL1009" s="29"/>
    </row>
    <row r="1010" spans="1:64" x14ac:dyDescent="0.2">
      <c r="A1010" s="29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30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  <c r="AE1010" s="29"/>
      <c r="AF1010" s="29"/>
      <c r="AG1010" s="29"/>
      <c r="AH1010" s="29"/>
      <c r="AI1010" s="29"/>
      <c r="AJ1010" s="29"/>
      <c r="AK1010" s="29"/>
      <c r="AL1010" s="29"/>
      <c r="AM1010" s="29"/>
      <c r="AN1010" s="29"/>
      <c r="AO1010" s="29"/>
      <c r="AP1010" s="29"/>
      <c r="AQ1010" s="29"/>
      <c r="AR1010" s="29"/>
      <c r="AS1010" s="29"/>
      <c r="AT1010" s="29"/>
      <c r="AU1010" s="29"/>
      <c r="AV1010" s="29"/>
      <c r="AW1010" s="29"/>
      <c r="AX1010" s="29"/>
      <c r="AY1010" s="29"/>
      <c r="AZ1010" s="29"/>
      <c r="BA1010" s="29"/>
      <c r="BB1010" s="29"/>
      <c r="BC1010" s="29"/>
      <c r="BD1010" s="29"/>
      <c r="BE1010" s="29"/>
      <c r="BF1010" s="29"/>
      <c r="BG1010" s="29"/>
      <c r="BH1010" s="29"/>
      <c r="BI1010" s="29"/>
      <c r="BJ1010" s="29"/>
      <c r="BK1010" s="29"/>
      <c r="BL1010" s="29"/>
    </row>
    <row r="1011" spans="1:64" x14ac:dyDescent="0.2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30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  <c r="AE1011" s="29"/>
      <c r="AF1011" s="29"/>
      <c r="AG1011" s="29"/>
      <c r="AH1011" s="29"/>
      <c r="AI1011" s="29"/>
      <c r="AJ1011" s="29"/>
      <c r="AK1011" s="29"/>
      <c r="AL1011" s="29"/>
      <c r="AM1011" s="29"/>
      <c r="AN1011" s="29"/>
      <c r="AO1011" s="29"/>
      <c r="AP1011" s="29"/>
      <c r="AQ1011" s="29"/>
      <c r="AR1011" s="29"/>
      <c r="AS1011" s="29"/>
      <c r="AT1011" s="29"/>
      <c r="AU1011" s="29"/>
      <c r="AV1011" s="29"/>
      <c r="AW1011" s="29"/>
      <c r="AX1011" s="29"/>
      <c r="AY1011" s="29"/>
      <c r="AZ1011" s="29"/>
      <c r="BA1011" s="29"/>
      <c r="BB1011" s="29"/>
      <c r="BC1011" s="29"/>
      <c r="BD1011" s="29"/>
      <c r="BE1011" s="29"/>
      <c r="BF1011" s="29"/>
      <c r="BG1011" s="29"/>
      <c r="BH1011" s="29"/>
      <c r="BI1011" s="29"/>
      <c r="BJ1011" s="29"/>
      <c r="BK1011" s="29"/>
      <c r="BL1011" s="29"/>
    </row>
    <row r="1012" spans="1:64" x14ac:dyDescent="0.2">
      <c r="A1012" s="29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30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  <c r="AE1012" s="29"/>
      <c r="AF1012" s="29"/>
      <c r="AG1012" s="29"/>
      <c r="AH1012" s="29"/>
      <c r="AI1012" s="29"/>
      <c r="AJ1012" s="29"/>
      <c r="AK1012" s="29"/>
      <c r="AL1012" s="29"/>
      <c r="AM1012" s="29"/>
      <c r="AN1012" s="29"/>
      <c r="AO1012" s="29"/>
      <c r="AP1012" s="29"/>
      <c r="AQ1012" s="29"/>
      <c r="AR1012" s="29"/>
      <c r="AS1012" s="29"/>
      <c r="AT1012" s="29"/>
      <c r="AU1012" s="29"/>
      <c r="AV1012" s="29"/>
      <c r="AW1012" s="29"/>
      <c r="AX1012" s="29"/>
      <c r="AY1012" s="29"/>
      <c r="AZ1012" s="29"/>
      <c r="BA1012" s="29"/>
      <c r="BB1012" s="29"/>
      <c r="BC1012" s="29"/>
      <c r="BD1012" s="29"/>
      <c r="BE1012" s="29"/>
      <c r="BF1012" s="29"/>
      <c r="BG1012" s="29"/>
      <c r="BH1012" s="29"/>
      <c r="BI1012" s="29"/>
      <c r="BJ1012" s="29"/>
      <c r="BK1012" s="29"/>
      <c r="BL1012" s="29"/>
    </row>
    <row r="1013" spans="1:64" x14ac:dyDescent="0.2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30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  <c r="AE1013" s="29"/>
      <c r="AF1013" s="29"/>
      <c r="AG1013" s="29"/>
      <c r="AH1013" s="29"/>
      <c r="AI1013" s="29"/>
      <c r="AJ1013" s="29"/>
      <c r="AK1013" s="29"/>
      <c r="AL1013" s="29"/>
      <c r="AM1013" s="29"/>
      <c r="AN1013" s="29"/>
      <c r="AO1013" s="29"/>
      <c r="AP1013" s="29"/>
      <c r="AQ1013" s="29"/>
      <c r="AR1013" s="29"/>
      <c r="AS1013" s="29"/>
      <c r="AT1013" s="29"/>
      <c r="AU1013" s="29"/>
      <c r="AV1013" s="29"/>
      <c r="AW1013" s="29"/>
      <c r="AX1013" s="29"/>
      <c r="AY1013" s="29"/>
      <c r="AZ1013" s="29"/>
      <c r="BA1013" s="29"/>
      <c r="BB1013" s="29"/>
      <c r="BC1013" s="29"/>
      <c r="BD1013" s="29"/>
      <c r="BE1013" s="29"/>
      <c r="BF1013" s="29"/>
      <c r="BG1013" s="29"/>
      <c r="BH1013" s="29"/>
      <c r="BI1013" s="29"/>
      <c r="BJ1013" s="29"/>
      <c r="BK1013" s="29"/>
      <c r="BL1013" s="29"/>
    </row>
    <row r="1014" spans="1:64" x14ac:dyDescent="0.2">
      <c r="A1014" s="29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30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29"/>
      <c r="AF1014" s="29"/>
      <c r="AG1014" s="29"/>
      <c r="AH1014" s="29"/>
      <c r="AI1014" s="29"/>
      <c r="AJ1014" s="29"/>
      <c r="AK1014" s="29"/>
      <c r="AL1014" s="29"/>
      <c r="AM1014" s="29"/>
      <c r="AN1014" s="29"/>
      <c r="AO1014" s="29"/>
      <c r="AP1014" s="29"/>
      <c r="AQ1014" s="29"/>
      <c r="AR1014" s="29"/>
      <c r="AS1014" s="29"/>
      <c r="AT1014" s="29"/>
      <c r="AU1014" s="29"/>
      <c r="AV1014" s="29"/>
      <c r="AW1014" s="29"/>
      <c r="AX1014" s="29"/>
      <c r="AY1014" s="29"/>
      <c r="AZ1014" s="29"/>
      <c r="BA1014" s="29"/>
      <c r="BB1014" s="29"/>
      <c r="BC1014" s="29"/>
      <c r="BD1014" s="29"/>
      <c r="BE1014" s="29"/>
      <c r="BF1014" s="29"/>
      <c r="BG1014" s="29"/>
      <c r="BH1014" s="29"/>
      <c r="BI1014" s="29"/>
      <c r="BJ1014" s="29"/>
      <c r="BK1014" s="29"/>
      <c r="BL1014" s="29"/>
    </row>
    <row r="1015" spans="1:64" x14ac:dyDescent="0.2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0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29"/>
      <c r="AQ1015" s="29"/>
      <c r="AR1015" s="29"/>
      <c r="AS1015" s="29"/>
      <c r="AT1015" s="29"/>
      <c r="AU1015" s="29"/>
      <c r="AV1015" s="29"/>
      <c r="AW1015" s="29"/>
      <c r="AX1015" s="29"/>
      <c r="AY1015" s="29"/>
      <c r="AZ1015" s="29"/>
      <c r="BA1015" s="29"/>
      <c r="BB1015" s="29"/>
      <c r="BC1015" s="29"/>
      <c r="BD1015" s="29"/>
      <c r="BE1015" s="29"/>
      <c r="BF1015" s="29"/>
      <c r="BG1015" s="29"/>
      <c r="BH1015" s="29"/>
      <c r="BI1015" s="29"/>
      <c r="BJ1015" s="29"/>
      <c r="BK1015" s="29"/>
      <c r="BL1015" s="29"/>
    </row>
    <row r="1016" spans="1:64" x14ac:dyDescent="0.2">
      <c r="A1016" s="29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30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29"/>
      <c r="AF1016" s="29"/>
      <c r="AG1016" s="29"/>
      <c r="AH1016" s="29"/>
      <c r="AI1016" s="29"/>
      <c r="AJ1016" s="29"/>
      <c r="AK1016" s="29"/>
      <c r="AL1016" s="29"/>
      <c r="AM1016" s="29"/>
      <c r="AN1016" s="29"/>
      <c r="AO1016" s="29"/>
      <c r="AP1016" s="29"/>
      <c r="AQ1016" s="29"/>
      <c r="AR1016" s="29"/>
      <c r="AS1016" s="29"/>
      <c r="AT1016" s="29"/>
      <c r="AU1016" s="29"/>
      <c r="AV1016" s="29"/>
      <c r="AW1016" s="29"/>
      <c r="AX1016" s="29"/>
      <c r="AY1016" s="29"/>
      <c r="AZ1016" s="29"/>
      <c r="BA1016" s="29"/>
      <c r="BB1016" s="29"/>
      <c r="BC1016" s="29"/>
      <c r="BD1016" s="29"/>
      <c r="BE1016" s="29"/>
      <c r="BF1016" s="29"/>
      <c r="BG1016" s="29"/>
      <c r="BH1016" s="29"/>
      <c r="BI1016" s="29"/>
      <c r="BJ1016" s="29"/>
      <c r="BK1016" s="29"/>
      <c r="BL1016" s="29"/>
    </row>
    <row r="1017" spans="1:64" x14ac:dyDescent="0.2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30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  <c r="AE1017" s="29"/>
      <c r="AF1017" s="29"/>
      <c r="AG1017" s="29"/>
      <c r="AH1017" s="29"/>
      <c r="AI1017" s="29"/>
      <c r="AJ1017" s="29"/>
      <c r="AK1017" s="29"/>
      <c r="AL1017" s="29"/>
      <c r="AM1017" s="29"/>
      <c r="AN1017" s="29"/>
      <c r="AO1017" s="29"/>
      <c r="AP1017" s="29"/>
      <c r="AQ1017" s="29"/>
      <c r="AR1017" s="29"/>
      <c r="AS1017" s="29"/>
      <c r="AT1017" s="29"/>
      <c r="AU1017" s="29"/>
      <c r="AV1017" s="29"/>
      <c r="AW1017" s="29"/>
      <c r="AX1017" s="29"/>
      <c r="AY1017" s="29"/>
      <c r="AZ1017" s="29"/>
      <c r="BA1017" s="29"/>
      <c r="BB1017" s="29"/>
      <c r="BC1017" s="29"/>
      <c r="BD1017" s="29"/>
      <c r="BE1017" s="29"/>
      <c r="BF1017" s="29"/>
      <c r="BG1017" s="29"/>
      <c r="BH1017" s="29"/>
      <c r="BI1017" s="29"/>
      <c r="BJ1017" s="29"/>
      <c r="BK1017" s="29"/>
      <c r="BL1017" s="29"/>
    </row>
    <row r="1018" spans="1:64" x14ac:dyDescent="0.2">
      <c r="A1018" s="29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  <c r="M1018" s="29"/>
      <c r="N1018" s="30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  <c r="AE1018" s="29"/>
      <c r="AF1018" s="29"/>
      <c r="AG1018" s="29"/>
      <c r="AH1018" s="29"/>
      <c r="AI1018" s="29"/>
      <c r="AJ1018" s="29"/>
      <c r="AK1018" s="29"/>
      <c r="AL1018" s="29"/>
      <c r="AM1018" s="29"/>
      <c r="AN1018" s="29"/>
      <c r="AO1018" s="29"/>
      <c r="AP1018" s="29"/>
      <c r="AQ1018" s="29"/>
      <c r="AR1018" s="29"/>
      <c r="AS1018" s="29"/>
      <c r="AT1018" s="29"/>
      <c r="AU1018" s="29"/>
      <c r="AV1018" s="29"/>
      <c r="AW1018" s="29"/>
      <c r="AX1018" s="29"/>
      <c r="AY1018" s="29"/>
      <c r="AZ1018" s="29"/>
      <c r="BA1018" s="29"/>
      <c r="BB1018" s="29"/>
      <c r="BC1018" s="29"/>
      <c r="BD1018" s="29"/>
      <c r="BE1018" s="29"/>
      <c r="BF1018" s="29"/>
      <c r="BG1018" s="29"/>
      <c r="BH1018" s="29"/>
      <c r="BI1018" s="29"/>
      <c r="BJ1018" s="29"/>
      <c r="BK1018" s="29"/>
      <c r="BL1018" s="29"/>
    </row>
    <row r="1019" spans="1:64" x14ac:dyDescent="0.2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30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  <c r="AE1019" s="29"/>
      <c r="AF1019" s="29"/>
      <c r="AG1019" s="29"/>
      <c r="AH1019" s="29"/>
      <c r="AI1019" s="29"/>
      <c r="AJ1019" s="29"/>
      <c r="AK1019" s="29"/>
      <c r="AL1019" s="29"/>
      <c r="AM1019" s="29"/>
      <c r="AN1019" s="29"/>
      <c r="AO1019" s="29"/>
      <c r="AP1019" s="29"/>
      <c r="AQ1019" s="29"/>
      <c r="AR1019" s="29"/>
      <c r="AS1019" s="29"/>
      <c r="AT1019" s="29"/>
      <c r="AU1019" s="29"/>
      <c r="AV1019" s="29"/>
      <c r="AW1019" s="29"/>
      <c r="AX1019" s="29"/>
      <c r="AY1019" s="29"/>
      <c r="AZ1019" s="29"/>
      <c r="BA1019" s="29"/>
      <c r="BB1019" s="29"/>
      <c r="BC1019" s="29"/>
      <c r="BD1019" s="29"/>
      <c r="BE1019" s="29"/>
      <c r="BF1019" s="29"/>
      <c r="BG1019" s="29"/>
      <c r="BH1019" s="29"/>
      <c r="BI1019" s="29"/>
      <c r="BJ1019" s="29"/>
      <c r="BK1019" s="29"/>
      <c r="BL1019" s="29"/>
    </row>
    <row r="1020" spans="1:64" x14ac:dyDescent="0.2">
      <c r="A1020" s="29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30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  <c r="AE1020" s="29"/>
      <c r="AF1020" s="29"/>
      <c r="AG1020" s="29"/>
      <c r="AH1020" s="29"/>
      <c r="AI1020" s="29"/>
      <c r="AJ1020" s="29"/>
      <c r="AK1020" s="29"/>
      <c r="AL1020" s="29"/>
      <c r="AM1020" s="29"/>
      <c r="AN1020" s="29"/>
      <c r="AO1020" s="29"/>
      <c r="AP1020" s="29"/>
      <c r="AQ1020" s="29"/>
      <c r="AR1020" s="29"/>
      <c r="AS1020" s="29"/>
      <c r="AT1020" s="29"/>
      <c r="AU1020" s="29"/>
      <c r="AV1020" s="29"/>
      <c r="AW1020" s="29"/>
      <c r="AX1020" s="29"/>
      <c r="AY1020" s="29"/>
      <c r="AZ1020" s="29"/>
      <c r="BA1020" s="29"/>
      <c r="BB1020" s="29"/>
      <c r="BC1020" s="29"/>
      <c r="BD1020" s="29"/>
      <c r="BE1020" s="29"/>
      <c r="BF1020" s="29"/>
      <c r="BG1020" s="29"/>
      <c r="BH1020" s="29"/>
      <c r="BI1020" s="29"/>
      <c r="BJ1020" s="29"/>
      <c r="BK1020" s="29"/>
      <c r="BL1020" s="29"/>
    </row>
    <row r="1021" spans="1:64" x14ac:dyDescent="0.2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30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  <c r="AE1021" s="29"/>
      <c r="AF1021" s="29"/>
      <c r="AG1021" s="29"/>
      <c r="AH1021" s="29"/>
      <c r="AI1021" s="29"/>
      <c r="AJ1021" s="29"/>
      <c r="AK1021" s="29"/>
      <c r="AL1021" s="29"/>
      <c r="AM1021" s="29"/>
      <c r="AN1021" s="29"/>
      <c r="AO1021" s="29"/>
      <c r="AP1021" s="29"/>
      <c r="AQ1021" s="29"/>
      <c r="AR1021" s="29"/>
      <c r="AS1021" s="29"/>
      <c r="AT1021" s="29"/>
      <c r="AU1021" s="29"/>
      <c r="AV1021" s="29"/>
      <c r="AW1021" s="29"/>
      <c r="AX1021" s="29"/>
      <c r="AY1021" s="29"/>
      <c r="AZ1021" s="29"/>
      <c r="BA1021" s="29"/>
      <c r="BB1021" s="29"/>
      <c r="BC1021" s="29"/>
      <c r="BD1021" s="29"/>
      <c r="BE1021" s="29"/>
      <c r="BF1021" s="29"/>
      <c r="BG1021" s="29"/>
      <c r="BH1021" s="29"/>
      <c r="BI1021" s="29"/>
      <c r="BJ1021" s="29"/>
      <c r="BK1021" s="29"/>
      <c r="BL1021" s="29"/>
    </row>
    <row r="1022" spans="1:64" x14ac:dyDescent="0.2">
      <c r="A1022" s="29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30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  <c r="AE1022" s="29"/>
      <c r="AF1022" s="29"/>
      <c r="AG1022" s="29"/>
      <c r="AH1022" s="29"/>
      <c r="AI1022" s="29"/>
      <c r="AJ1022" s="29"/>
      <c r="AK1022" s="29"/>
      <c r="AL1022" s="29"/>
      <c r="AM1022" s="29"/>
      <c r="AN1022" s="29"/>
      <c r="AO1022" s="29"/>
      <c r="AP1022" s="29"/>
      <c r="AQ1022" s="29"/>
      <c r="AR1022" s="29"/>
      <c r="AS1022" s="29"/>
      <c r="AT1022" s="29"/>
      <c r="AU1022" s="29"/>
      <c r="AV1022" s="29"/>
      <c r="AW1022" s="29"/>
      <c r="AX1022" s="29"/>
      <c r="AY1022" s="29"/>
      <c r="AZ1022" s="29"/>
      <c r="BA1022" s="29"/>
      <c r="BB1022" s="29"/>
      <c r="BC1022" s="29"/>
      <c r="BD1022" s="29"/>
      <c r="BE1022" s="29"/>
      <c r="BF1022" s="29"/>
      <c r="BG1022" s="29"/>
      <c r="BH1022" s="29"/>
      <c r="BI1022" s="29"/>
      <c r="BJ1022" s="29"/>
      <c r="BK1022" s="29"/>
      <c r="BL1022" s="29"/>
    </row>
    <row r="1023" spans="1:64" x14ac:dyDescent="0.2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30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  <c r="AE1023" s="29"/>
      <c r="AF1023" s="29"/>
      <c r="AG1023" s="29"/>
      <c r="AH1023" s="29"/>
      <c r="AI1023" s="29"/>
      <c r="AJ1023" s="29"/>
      <c r="AK1023" s="29"/>
      <c r="AL1023" s="29"/>
      <c r="AM1023" s="29"/>
      <c r="AN1023" s="29"/>
      <c r="AO1023" s="29"/>
      <c r="AP1023" s="29"/>
      <c r="AQ1023" s="29"/>
      <c r="AR1023" s="29"/>
      <c r="AS1023" s="29"/>
      <c r="AT1023" s="29"/>
      <c r="AU1023" s="29"/>
      <c r="AV1023" s="29"/>
      <c r="AW1023" s="29"/>
      <c r="AX1023" s="29"/>
      <c r="AY1023" s="29"/>
      <c r="AZ1023" s="29"/>
      <c r="BA1023" s="29"/>
      <c r="BB1023" s="29"/>
      <c r="BC1023" s="29"/>
      <c r="BD1023" s="29"/>
      <c r="BE1023" s="29"/>
      <c r="BF1023" s="29"/>
      <c r="BG1023" s="29"/>
      <c r="BH1023" s="29"/>
      <c r="BI1023" s="29"/>
      <c r="BJ1023" s="29"/>
      <c r="BK1023" s="29"/>
      <c r="BL1023" s="29"/>
    </row>
    <row r="1024" spans="1:64" x14ac:dyDescent="0.2">
      <c r="A1024" s="29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30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</row>
    <row r="1025" spans="1:64" x14ac:dyDescent="0.2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30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29"/>
      <c r="AF1025" s="29"/>
      <c r="AG1025" s="29"/>
      <c r="AH1025" s="29"/>
      <c r="AI1025" s="29"/>
      <c r="AJ1025" s="29"/>
      <c r="AK1025" s="29"/>
      <c r="AL1025" s="29"/>
      <c r="AM1025" s="29"/>
      <c r="AN1025" s="29"/>
      <c r="AO1025" s="29"/>
      <c r="AP1025" s="29"/>
      <c r="AQ1025" s="29"/>
      <c r="AR1025" s="29"/>
      <c r="AS1025" s="29"/>
      <c r="AT1025" s="29"/>
      <c r="AU1025" s="29"/>
      <c r="AV1025" s="29"/>
      <c r="AW1025" s="29"/>
      <c r="AX1025" s="29"/>
      <c r="AY1025" s="29"/>
      <c r="AZ1025" s="29"/>
      <c r="BA1025" s="29"/>
      <c r="BB1025" s="29"/>
      <c r="BC1025" s="29"/>
      <c r="BD1025" s="29"/>
      <c r="BE1025" s="29"/>
      <c r="BF1025" s="29"/>
      <c r="BG1025" s="29"/>
      <c r="BH1025" s="29"/>
      <c r="BI1025" s="29"/>
      <c r="BJ1025" s="29"/>
      <c r="BK1025" s="29"/>
      <c r="BL1025" s="29"/>
    </row>
    <row r="1026" spans="1:64" x14ac:dyDescent="0.2">
      <c r="A1026" s="29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30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  <c r="AE1026" s="29"/>
      <c r="AF1026" s="29"/>
      <c r="AG1026" s="29"/>
      <c r="AH1026" s="29"/>
      <c r="AI1026" s="29"/>
      <c r="AJ1026" s="29"/>
      <c r="AK1026" s="29"/>
      <c r="AL1026" s="29"/>
      <c r="AM1026" s="29"/>
      <c r="AN1026" s="29"/>
      <c r="AO1026" s="29"/>
      <c r="AP1026" s="29"/>
      <c r="AQ1026" s="29"/>
      <c r="AR1026" s="29"/>
      <c r="AS1026" s="29"/>
      <c r="AT1026" s="29"/>
      <c r="AU1026" s="29"/>
      <c r="AV1026" s="29"/>
      <c r="AW1026" s="29"/>
      <c r="AX1026" s="29"/>
      <c r="AY1026" s="29"/>
      <c r="AZ1026" s="29"/>
      <c r="BA1026" s="29"/>
      <c r="BB1026" s="29"/>
      <c r="BC1026" s="29"/>
      <c r="BD1026" s="29"/>
      <c r="BE1026" s="29"/>
      <c r="BF1026" s="29"/>
      <c r="BG1026" s="29"/>
      <c r="BH1026" s="29"/>
      <c r="BI1026" s="29"/>
      <c r="BJ1026" s="29"/>
      <c r="BK1026" s="29"/>
      <c r="BL1026" s="29"/>
    </row>
    <row r="1027" spans="1:64" x14ac:dyDescent="0.2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30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  <c r="AE1027" s="29"/>
      <c r="AF1027" s="29"/>
      <c r="AG1027" s="29"/>
      <c r="AH1027" s="29"/>
      <c r="AI1027" s="29"/>
      <c r="AJ1027" s="29"/>
      <c r="AK1027" s="29"/>
      <c r="AL1027" s="29"/>
      <c r="AM1027" s="29"/>
      <c r="AN1027" s="29"/>
      <c r="AO1027" s="29"/>
      <c r="AP1027" s="29"/>
      <c r="AQ1027" s="29"/>
      <c r="AR1027" s="29"/>
      <c r="AS1027" s="29"/>
      <c r="AT1027" s="29"/>
      <c r="AU1027" s="29"/>
      <c r="AV1027" s="29"/>
      <c r="AW1027" s="29"/>
      <c r="AX1027" s="29"/>
      <c r="AY1027" s="29"/>
      <c r="AZ1027" s="29"/>
      <c r="BA1027" s="29"/>
      <c r="BB1027" s="29"/>
      <c r="BC1027" s="29"/>
      <c r="BD1027" s="29"/>
      <c r="BE1027" s="29"/>
      <c r="BF1027" s="29"/>
      <c r="BG1027" s="29"/>
      <c r="BH1027" s="29"/>
      <c r="BI1027" s="29"/>
      <c r="BJ1027" s="29"/>
      <c r="BK1027" s="29"/>
      <c r="BL1027" s="29"/>
    </row>
    <row r="1028" spans="1:64" x14ac:dyDescent="0.2">
      <c r="A1028" s="29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  <c r="M1028" s="29"/>
      <c r="N1028" s="30"/>
      <c r="O1028" s="29"/>
      <c r="P1028" s="29"/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  <c r="AE1028" s="29"/>
      <c r="AF1028" s="29"/>
      <c r="AG1028" s="29"/>
      <c r="AH1028" s="29"/>
      <c r="AI1028" s="29"/>
      <c r="AJ1028" s="29"/>
      <c r="AK1028" s="29"/>
      <c r="AL1028" s="29"/>
      <c r="AM1028" s="29"/>
      <c r="AN1028" s="29"/>
      <c r="AO1028" s="29"/>
      <c r="AP1028" s="29"/>
      <c r="AQ1028" s="29"/>
      <c r="AR1028" s="29"/>
      <c r="AS1028" s="29"/>
      <c r="AT1028" s="29"/>
      <c r="AU1028" s="29"/>
      <c r="AV1028" s="29"/>
      <c r="AW1028" s="29"/>
      <c r="AX1028" s="29"/>
      <c r="AY1028" s="29"/>
      <c r="AZ1028" s="29"/>
      <c r="BA1028" s="29"/>
      <c r="BB1028" s="29"/>
      <c r="BC1028" s="29"/>
      <c r="BD1028" s="29"/>
      <c r="BE1028" s="29"/>
      <c r="BF1028" s="29"/>
      <c r="BG1028" s="29"/>
      <c r="BH1028" s="29"/>
      <c r="BI1028" s="29"/>
      <c r="BJ1028" s="29"/>
      <c r="BK1028" s="29"/>
      <c r="BL1028" s="29"/>
    </row>
    <row r="1029" spans="1:64" x14ac:dyDescent="0.2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30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  <c r="AE1029" s="29"/>
      <c r="AF1029" s="29"/>
      <c r="AG1029" s="29"/>
      <c r="AH1029" s="29"/>
      <c r="AI1029" s="29"/>
      <c r="AJ1029" s="29"/>
      <c r="AK1029" s="29"/>
      <c r="AL1029" s="29"/>
      <c r="AM1029" s="29"/>
      <c r="AN1029" s="29"/>
      <c r="AO1029" s="29"/>
      <c r="AP1029" s="29"/>
      <c r="AQ1029" s="29"/>
      <c r="AR1029" s="29"/>
      <c r="AS1029" s="29"/>
      <c r="AT1029" s="29"/>
      <c r="AU1029" s="29"/>
      <c r="AV1029" s="29"/>
      <c r="AW1029" s="29"/>
      <c r="AX1029" s="29"/>
      <c r="AY1029" s="29"/>
      <c r="AZ1029" s="29"/>
      <c r="BA1029" s="29"/>
      <c r="BB1029" s="29"/>
      <c r="BC1029" s="29"/>
      <c r="BD1029" s="29"/>
      <c r="BE1029" s="29"/>
      <c r="BF1029" s="29"/>
      <c r="BG1029" s="29"/>
      <c r="BH1029" s="29"/>
      <c r="BI1029" s="29"/>
      <c r="BJ1029" s="29"/>
      <c r="BK1029" s="29"/>
      <c r="BL1029" s="29"/>
    </row>
    <row r="1030" spans="1:64" x14ac:dyDescent="0.2">
      <c r="A1030" s="29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30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  <c r="AE1030" s="29"/>
      <c r="AF1030" s="29"/>
      <c r="AG1030" s="29"/>
      <c r="AH1030" s="29"/>
      <c r="AI1030" s="29"/>
      <c r="AJ1030" s="29"/>
      <c r="AK1030" s="29"/>
      <c r="AL1030" s="29"/>
      <c r="AM1030" s="29"/>
      <c r="AN1030" s="29"/>
      <c r="AO1030" s="29"/>
      <c r="AP1030" s="29"/>
      <c r="AQ1030" s="29"/>
      <c r="AR1030" s="29"/>
      <c r="AS1030" s="29"/>
      <c r="AT1030" s="29"/>
      <c r="AU1030" s="29"/>
      <c r="AV1030" s="29"/>
      <c r="AW1030" s="29"/>
      <c r="AX1030" s="29"/>
      <c r="AY1030" s="29"/>
      <c r="AZ1030" s="29"/>
      <c r="BA1030" s="29"/>
      <c r="BB1030" s="29"/>
      <c r="BC1030" s="29"/>
      <c r="BD1030" s="29"/>
      <c r="BE1030" s="29"/>
      <c r="BF1030" s="29"/>
      <c r="BG1030" s="29"/>
      <c r="BH1030" s="29"/>
      <c r="BI1030" s="29"/>
      <c r="BJ1030" s="29"/>
      <c r="BK1030" s="29"/>
      <c r="BL1030" s="29"/>
    </row>
    <row r="1031" spans="1:64" x14ac:dyDescent="0.2">
      <c r="A1031" s="29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  <c r="M1031" s="29"/>
      <c r="N1031" s="30"/>
      <c r="O1031" s="29"/>
      <c r="P1031" s="29"/>
      <c r="Q1031" s="29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  <c r="AE1031" s="29"/>
      <c r="AF1031" s="29"/>
      <c r="AG1031" s="29"/>
      <c r="AH1031" s="29"/>
      <c r="AI1031" s="29"/>
      <c r="AJ1031" s="29"/>
      <c r="AK1031" s="29"/>
      <c r="AL1031" s="29"/>
      <c r="AM1031" s="29"/>
      <c r="AN1031" s="29"/>
      <c r="AO1031" s="29"/>
      <c r="AP1031" s="29"/>
      <c r="AQ1031" s="29"/>
      <c r="AR1031" s="29"/>
      <c r="AS1031" s="29"/>
      <c r="AT1031" s="29"/>
      <c r="AU1031" s="29"/>
      <c r="AV1031" s="29"/>
      <c r="AW1031" s="29"/>
      <c r="AX1031" s="29"/>
      <c r="AY1031" s="29"/>
      <c r="AZ1031" s="29"/>
      <c r="BA1031" s="29"/>
      <c r="BB1031" s="29"/>
      <c r="BC1031" s="29"/>
      <c r="BD1031" s="29"/>
      <c r="BE1031" s="29"/>
      <c r="BF1031" s="29"/>
      <c r="BG1031" s="29"/>
      <c r="BH1031" s="29"/>
      <c r="BI1031" s="29"/>
      <c r="BJ1031" s="29"/>
      <c r="BK1031" s="29"/>
      <c r="BL1031" s="29"/>
    </row>
    <row r="1032" spans="1:64" x14ac:dyDescent="0.2">
      <c r="A1032" s="29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30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  <c r="AE1032" s="29"/>
      <c r="AF1032" s="29"/>
      <c r="AG1032" s="29"/>
      <c r="AH1032" s="29"/>
      <c r="AI1032" s="29"/>
      <c r="AJ1032" s="29"/>
      <c r="AK1032" s="29"/>
      <c r="AL1032" s="29"/>
      <c r="AM1032" s="29"/>
      <c r="AN1032" s="29"/>
      <c r="AO1032" s="29"/>
      <c r="AP1032" s="29"/>
      <c r="AQ1032" s="29"/>
      <c r="AR1032" s="29"/>
      <c r="AS1032" s="29"/>
      <c r="AT1032" s="29"/>
      <c r="AU1032" s="29"/>
      <c r="AV1032" s="29"/>
      <c r="AW1032" s="29"/>
      <c r="AX1032" s="29"/>
      <c r="AY1032" s="29"/>
      <c r="AZ1032" s="29"/>
      <c r="BA1032" s="29"/>
      <c r="BB1032" s="29"/>
      <c r="BC1032" s="29"/>
      <c r="BD1032" s="29"/>
      <c r="BE1032" s="29"/>
      <c r="BF1032" s="29"/>
      <c r="BG1032" s="29"/>
      <c r="BH1032" s="29"/>
      <c r="BI1032" s="29"/>
      <c r="BJ1032" s="29"/>
      <c r="BK1032" s="29"/>
      <c r="BL1032" s="29"/>
    </row>
    <row r="1033" spans="1:64" x14ac:dyDescent="0.2">
      <c r="A1033" s="29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  <c r="M1033" s="29"/>
      <c r="N1033" s="30"/>
      <c r="O1033" s="29"/>
      <c r="P1033" s="29"/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  <c r="AE1033" s="29"/>
      <c r="AF1033" s="29"/>
      <c r="AG1033" s="29"/>
      <c r="AH1033" s="29"/>
      <c r="AI1033" s="29"/>
      <c r="AJ1033" s="29"/>
      <c r="AK1033" s="29"/>
      <c r="AL1033" s="29"/>
      <c r="AM1033" s="29"/>
      <c r="AN1033" s="29"/>
      <c r="AO1033" s="29"/>
      <c r="AP1033" s="29"/>
      <c r="AQ1033" s="29"/>
      <c r="AR1033" s="29"/>
      <c r="AS1033" s="29"/>
      <c r="AT1033" s="29"/>
      <c r="AU1033" s="29"/>
      <c r="AV1033" s="29"/>
      <c r="AW1033" s="29"/>
      <c r="AX1033" s="29"/>
      <c r="AY1033" s="29"/>
      <c r="AZ1033" s="29"/>
      <c r="BA1033" s="29"/>
      <c r="BB1033" s="29"/>
      <c r="BC1033" s="29"/>
      <c r="BD1033" s="29"/>
      <c r="BE1033" s="29"/>
      <c r="BF1033" s="29"/>
      <c r="BG1033" s="29"/>
      <c r="BH1033" s="29"/>
      <c r="BI1033" s="29"/>
      <c r="BJ1033" s="29"/>
      <c r="BK1033" s="29"/>
      <c r="BL1033" s="29"/>
    </row>
    <row r="1034" spans="1:64" x14ac:dyDescent="0.2">
      <c r="A1034" s="29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30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29"/>
      <c r="AF1034" s="29"/>
      <c r="AG1034" s="29"/>
      <c r="AH1034" s="29"/>
      <c r="AI1034" s="29"/>
      <c r="AJ1034" s="29"/>
      <c r="AK1034" s="29"/>
      <c r="AL1034" s="29"/>
      <c r="AM1034" s="29"/>
      <c r="AN1034" s="29"/>
      <c r="AO1034" s="29"/>
      <c r="AP1034" s="29"/>
      <c r="AQ1034" s="29"/>
      <c r="AR1034" s="29"/>
      <c r="AS1034" s="29"/>
      <c r="AT1034" s="29"/>
      <c r="AU1034" s="29"/>
      <c r="AV1034" s="29"/>
      <c r="AW1034" s="29"/>
      <c r="AX1034" s="29"/>
      <c r="AY1034" s="29"/>
      <c r="AZ1034" s="29"/>
      <c r="BA1034" s="29"/>
      <c r="BB1034" s="29"/>
      <c r="BC1034" s="29"/>
      <c r="BD1034" s="29"/>
      <c r="BE1034" s="29"/>
      <c r="BF1034" s="29"/>
      <c r="BG1034" s="29"/>
      <c r="BH1034" s="29"/>
      <c r="BI1034" s="29"/>
      <c r="BJ1034" s="29"/>
      <c r="BK1034" s="29"/>
      <c r="BL1034" s="29"/>
    </row>
    <row r="1035" spans="1:64" x14ac:dyDescent="0.2">
      <c r="A1035" s="29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30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29"/>
      <c r="AF1035" s="29"/>
      <c r="AG1035" s="29"/>
      <c r="AH1035" s="29"/>
      <c r="AI1035" s="29"/>
      <c r="AJ1035" s="29"/>
      <c r="AK1035" s="29"/>
      <c r="AL1035" s="29"/>
      <c r="AM1035" s="29"/>
      <c r="AN1035" s="29"/>
      <c r="AO1035" s="29"/>
      <c r="AP1035" s="29"/>
      <c r="AQ1035" s="29"/>
      <c r="AR1035" s="29"/>
      <c r="AS1035" s="29"/>
      <c r="AT1035" s="29"/>
      <c r="AU1035" s="29"/>
      <c r="AV1035" s="29"/>
      <c r="AW1035" s="29"/>
      <c r="AX1035" s="29"/>
      <c r="AY1035" s="29"/>
      <c r="AZ1035" s="29"/>
      <c r="BA1035" s="29"/>
      <c r="BB1035" s="29"/>
      <c r="BC1035" s="29"/>
      <c r="BD1035" s="29"/>
      <c r="BE1035" s="29"/>
      <c r="BF1035" s="29"/>
      <c r="BG1035" s="29"/>
      <c r="BH1035" s="29"/>
      <c r="BI1035" s="29"/>
      <c r="BJ1035" s="29"/>
      <c r="BK1035" s="29"/>
      <c r="BL1035" s="29"/>
    </row>
    <row r="1036" spans="1:64" x14ac:dyDescent="0.2">
      <c r="A1036" s="29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30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29"/>
      <c r="AF1036" s="29"/>
      <c r="AG1036" s="29"/>
      <c r="AH1036" s="29"/>
      <c r="AI1036" s="29"/>
      <c r="AJ1036" s="29"/>
      <c r="AK1036" s="29"/>
      <c r="AL1036" s="29"/>
      <c r="AM1036" s="29"/>
      <c r="AN1036" s="29"/>
      <c r="AO1036" s="29"/>
      <c r="AP1036" s="29"/>
      <c r="AQ1036" s="29"/>
      <c r="AR1036" s="29"/>
      <c r="AS1036" s="29"/>
      <c r="AT1036" s="29"/>
      <c r="AU1036" s="29"/>
      <c r="AV1036" s="29"/>
      <c r="AW1036" s="29"/>
      <c r="AX1036" s="29"/>
      <c r="AY1036" s="29"/>
      <c r="AZ1036" s="29"/>
      <c r="BA1036" s="29"/>
      <c r="BB1036" s="29"/>
      <c r="BC1036" s="29"/>
      <c r="BD1036" s="29"/>
      <c r="BE1036" s="29"/>
      <c r="BF1036" s="29"/>
      <c r="BG1036" s="29"/>
      <c r="BH1036" s="29"/>
      <c r="BI1036" s="29"/>
      <c r="BJ1036" s="29"/>
      <c r="BK1036" s="29"/>
      <c r="BL1036" s="29"/>
    </row>
    <row r="1037" spans="1:64" x14ac:dyDescent="0.2">
      <c r="A1037" s="29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30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/>
      <c r="AC1037" s="29"/>
      <c r="AD1037" s="29"/>
      <c r="AE1037" s="29"/>
      <c r="AF1037" s="29"/>
      <c r="AG1037" s="29"/>
      <c r="AH1037" s="29"/>
      <c r="AI1037" s="29"/>
      <c r="AJ1037" s="29"/>
      <c r="AK1037" s="29"/>
      <c r="AL1037" s="29"/>
      <c r="AM1037" s="29"/>
      <c r="AN1037" s="29"/>
      <c r="AO1037" s="29"/>
      <c r="AP1037" s="29"/>
      <c r="AQ1037" s="29"/>
      <c r="AR1037" s="29"/>
      <c r="AS1037" s="29"/>
      <c r="AT1037" s="29"/>
      <c r="AU1037" s="29"/>
      <c r="AV1037" s="29"/>
      <c r="AW1037" s="29"/>
      <c r="AX1037" s="29"/>
      <c r="AY1037" s="29"/>
      <c r="AZ1037" s="29"/>
      <c r="BA1037" s="29"/>
      <c r="BB1037" s="29"/>
      <c r="BC1037" s="29"/>
      <c r="BD1037" s="29"/>
      <c r="BE1037" s="29"/>
      <c r="BF1037" s="29"/>
      <c r="BG1037" s="29"/>
      <c r="BH1037" s="29"/>
      <c r="BI1037" s="29"/>
      <c r="BJ1037" s="29"/>
      <c r="BK1037" s="29"/>
      <c r="BL1037" s="29"/>
    </row>
    <row r="1038" spans="1:64" x14ac:dyDescent="0.2">
      <c r="A1038" s="29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N1038" s="30"/>
      <c r="O1038" s="29"/>
      <c r="P1038" s="29"/>
      <c r="Q1038" s="29"/>
      <c r="R1038" s="29"/>
      <c r="S1038" s="29"/>
      <c r="T1038" s="29"/>
      <c r="U1038" s="29"/>
      <c r="V1038" s="29"/>
      <c r="W1038" s="29"/>
      <c r="X1038" s="29"/>
      <c r="Y1038" s="29"/>
      <c r="Z1038" s="29"/>
      <c r="AA1038" s="29"/>
      <c r="AB1038" s="29"/>
      <c r="AC1038" s="29"/>
      <c r="AD1038" s="29"/>
      <c r="AE1038" s="29"/>
      <c r="AF1038" s="29"/>
      <c r="AG1038" s="29"/>
      <c r="AH1038" s="29"/>
      <c r="AI1038" s="29"/>
      <c r="AJ1038" s="29"/>
      <c r="AK1038" s="29"/>
      <c r="AL1038" s="29"/>
      <c r="AM1038" s="29"/>
      <c r="AN1038" s="29"/>
      <c r="AO1038" s="29"/>
      <c r="AP1038" s="29"/>
      <c r="AQ1038" s="29"/>
      <c r="AR1038" s="29"/>
      <c r="AS1038" s="29"/>
      <c r="AT1038" s="29"/>
      <c r="AU1038" s="29"/>
      <c r="AV1038" s="29"/>
      <c r="AW1038" s="29"/>
      <c r="AX1038" s="29"/>
      <c r="AY1038" s="29"/>
      <c r="AZ1038" s="29"/>
      <c r="BA1038" s="29"/>
      <c r="BB1038" s="29"/>
      <c r="BC1038" s="29"/>
      <c r="BD1038" s="29"/>
      <c r="BE1038" s="29"/>
      <c r="BF1038" s="29"/>
      <c r="BG1038" s="29"/>
      <c r="BH1038" s="29"/>
      <c r="BI1038" s="29"/>
      <c r="BJ1038" s="29"/>
      <c r="BK1038" s="29"/>
      <c r="BL1038" s="29"/>
    </row>
  </sheetData>
  <sheetProtection algorithmName="SHA-512" hashValue="D5N+gGbtJdiSkeb2E0QB1lsSLNstkSO/4WIl9toj47N6sICZFFMp97H64ZDtgrCtvBSMHYQvZXTq5lHsTh/KLw==" saltValue="nfCFLn8gwInoC5vIp4fKaw==" spinCount="100000" sheet="1" objects="1" scenarios="1" selectLockedCells="1"/>
  <mergeCells count="3">
    <mergeCell ref="J1:K1"/>
    <mergeCell ref="J6:K6"/>
    <mergeCell ref="J15:K15"/>
  </mergeCells>
  <conditionalFormatting sqref="L15">
    <cfRule type="cellIs" dxfId="6" priority="1" operator="equal">
      <formula>"nicht bestanden"</formula>
    </cfRule>
    <cfRule type="cellIs" dxfId="5" priority="2" operator="equal">
      <formula>"bestanden"</formula>
    </cfRule>
    <cfRule type="cellIs" dxfId="4" priority="3" operator="equal">
      <formula>"""bestanden"""</formula>
    </cfRule>
  </conditionalFormatting>
  <dataValidations count="4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2" xr:uid="{00000000-0002-0000-0100-000001000000}">
      <formula1>1</formula1>
      <formula2>3</formula2>
    </dataValidation>
    <dataValidation type="decimal" showErrorMessage="1" errorTitle="Fehler!!!" error="Es sind nur Punkte im Bereich von 0,0 bis 100,0 mit einer Dezimalstelle erlaubt!" sqref="C8:D10 C11:C12" xr:uid="{00000000-0002-0000-0100-000002000000}">
      <formula1>0</formula1>
      <formula2>100</formula2>
    </dataValidation>
    <dataValidation type="whole" allowBlank="1" showInputMessage="1" showErrorMessage="1" promptTitle="Auswahlliste der Wahlqualifikation" prompt="8545 Versicherungsfälle managen_x000a_8546 Risikomanagement durchführen_x000a_8547 Risiken für Nicht-Privatkunden absichern_x000a_8548 im Vertrieb betriebswirtschaftlich arbeiten_x000a_8549 Digitalisierungsprozesse in der Versicherungswirtschaft initiieren und begleiten" sqref="A12" xr:uid="{00000000-0002-0000-0100-000003000000}">
      <formula1>1</formula1>
      <formula2>9000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&amp;CSeite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048"/>
  <sheetViews>
    <sheetView zoomScaleNormal="100" zoomScalePageLayoutView="6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57" t="s">
        <v>8</v>
      </c>
      <c r="K1" s="57"/>
      <c r="L1" s="14" t="s">
        <v>10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12.75" customHeight="1" x14ac:dyDescent="0.2">
      <c r="A2" s="15">
        <v>6115</v>
      </c>
      <c r="B2" s="15" t="s">
        <v>34</v>
      </c>
      <c r="C2" s="8"/>
      <c r="D2" s="16"/>
      <c r="E2" s="16"/>
      <c r="F2" s="16"/>
      <c r="G2" s="16"/>
      <c r="H2" s="16"/>
      <c r="I2" s="16"/>
      <c r="J2" s="16"/>
      <c r="K2" s="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x14ac:dyDescent="0.2">
      <c r="A3" s="8">
        <v>5351</v>
      </c>
      <c r="B3" s="8" t="s">
        <v>35</v>
      </c>
      <c r="C3" s="10">
        <v>78</v>
      </c>
      <c r="D3" s="10"/>
      <c r="E3" s="4">
        <v>78</v>
      </c>
      <c r="F3" s="1">
        <v>40</v>
      </c>
      <c r="G3" s="4">
        <v>3120</v>
      </c>
      <c r="H3" s="8">
        <v>78</v>
      </c>
      <c r="I3" s="16">
        <v>3</v>
      </c>
      <c r="J3" s="16">
        <v>1</v>
      </c>
      <c r="K3" s="9"/>
      <c r="L3" s="14"/>
      <c r="M3" s="14"/>
      <c r="N3" s="17"/>
      <c r="O3" s="18">
        <v>20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x14ac:dyDescent="0.2">
      <c r="A4" s="8">
        <v>5352</v>
      </c>
      <c r="B4" s="8" t="s">
        <v>36</v>
      </c>
      <c r="C4" s="10">
        <v>49</v>
      </c>
      <c r="D4" s="10"/>
      <c r="E4" s="4">
        <v>49</v>
      </c>
      <c r="F4" s="1">
        <v>40</v>
      </c>
      <c r="G4" s="4">
        <v>1960</v>
      </c>
      <c r="H4" s="8">
        <v>49</v>
      </c>
      <c r="I4" s="16">
        <v>5</v>
      </c>
      <c r="J4" s="16">
        <v>2</v>
      </c>
      <c r="K4" s="9"/>
      <c r="L4" s="14"/>
      <c r="M4" s="14"/>
      <c r="N4" s="17"/>
      <c r="O4" s="18">
        <v>20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x14ac:dyDescent="0.2">
      <c r="A5" s="19">
        <v>5071</v>
      </c>
      <c r="B5" s="8" t="s">
        <v>27</v>
      </c>
      <c r="C5" s="10">
        <v>49</v>
      </c>
      <c r="D5" s="10"/>
      <c r="E5" s="4">
        <v>49</v>
      </c>
      <c r="F5" s="1">
        <v>20</v>
      </c>
      <c r="G5" s="4">
        <v>980</v>
      </c>
      <c r="H5" s="8">
        <v>49</v>
      </c>
      <c r="I5" s="16">
        <v>5</v>
      </c>
      <c r="J5" s="16">
        <v>2</v>
      </c>
      <c r="K5" s="9"/>
      <c r="L5" s="14"/>
      <c r="M5" s="14"/>
      <c r="N5" s="17"/>
      <c r="O5" s="18">
        <v>10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x14ac:dyDescent="0.2">
      <c r="A6" s="15">
        <v>6116</v>
      </c>
      <c r="B6" s="15" t="s">
        <v>37</v>
      </c>
      <c r="C6" s="20"/>
      <c r="D6" s="20"/>
      <c r="E6" s="4"/>
      <c r="G6" s="12">
        <v>6060</v>
      </c>
      <c r="H6" s="12">
        <v>61</v>
      </c>
      <c r="I6" s="1">
        <v>4</v>
      </c>
      <c r="J6" s="1">
        <v>1</v>
      </c>
      <c r="K6" s="9"/>
      <c r="L6" s="14"/>
      <c r="M6" s="14"/>
      <c r="N6" s="17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x14ac:dyDescent="0.2">
      <c r="A7" s="15">
        <v>5907</v>
      </c>
      <c r="B7" s="15" t="s">
        <v>38</v>
      </c>
      <c r="C7" s="8"/>
      <c r="D7" s="16"/>
      <c r="E7" s="5"/>
      <c r="F7" s="16"/>
      <c r="G7" s="5"/>
      <c r="H7" s="16"/>
      <c r="I7" s="16"/>
      <c r="J7" s="16"/>
      <c r="K7" s="8"/>
      <c r="L7" s="14"/>
      <c r="M7" s="14"/>
      <c r="N7" s="1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x14ac:dyDescent="0.2">
      <c r="A8" s="8">
        <v>5349</v>
      </c>
      <c r="B8" s="8" t="s">
        <v>39</v>
      </c>
      <c r="C8" s="10">
        <v>49</v>
      </c>
      <c r="D8" s="16"/>
      <c r="E8" s="4">
        <v>49</v>
      </c>
      <c r="F8" s="1">
        <v>50</v>
      </c>
      <c r="G8" s="4">
        <v>2450</v>
      </c>
      <c r="H8" s="8">
        <v>49</v>
      </c>
      <c r="I8" s="16">
        <v>5</v>
      </c>
      <c r="J8" s="16">
        <v>2</v>
      </c>
      <c r="K8" s="9"/>
      <c r="L8" s="14"/>
      <c r="M8" s="14"/>
      <c r="N8" s="17"/>
      <c r="O8" s="18">
        <v>25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x14ac:dyDescent="0.2">
      <c r="A9" s="8">
        <v>5350</v>
      </c>
      <c r="B9" s="8" t="s">
        <v>40</v>
      </c>
      <c r="C9" s="10">
        <v>78</v>
      </c>
      <c r="D9" s="16"/>
      <c r="E9" s="4">
        <v>78</v>
      </c>
      <c r="F9" s="1">
        <v>50</v>
      </c>
      <c r="G9" s="4">
        <v>3900</v>
      </c>
      <c r="H9" s="8">
        <v>78</v>
      </c>
      <c r="I9" s="16">
        <v>3</v>
      </c>
      <c r="J9" s="16">
        <v>1</v>
      </c>
      <c r="K9" s="9"/>
      <c r="L9" s="14"/>
      <c r="M9" s="14"/>
      <c r="N9" s="17"/>
      <c r="O9" s="18">
        <v>25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x14ac:dyDescent="0.2">
      <c r="A10" s="15">
        <v>5978</v>
      </c>
      <c r="B10" s="15" t="s">
        <v>41</v>
      </c>
      <c r="C10" s="11"/>
      <c r="D10" s="8"/>
      <c r="E10" s="4"/>
      <c r="F10" s="1"/>
      <c r="G10" s="12">
        <v>6350</v>
      </c>
      <c r="H10" s="12">
        <v>64</v>
      </c>
      <c r="I10" s="16">
        <v>4</v>
      </c>
      <c r="J10" s="1">
        <v>1</v>
      </c>
      <c r="K10" s="9"/>
      <c r="L10" s="14"/>
      <c r="M10" s="14"/>
      <c r="N10" s="17"/>
      <c r="O10" s="2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x14ac:dyDescent="0.2">
      <c r="A11" s="15"/>
      <c r="B11" s="22" t="s">
        <v>42</v>
      </c>
      <c r="C11" s="13"/>
      <c r="D11" s="15"/>
      <c r="E11" s="3"/>
      <c r="F11" s="15"/>
      <c r="G11" s="12"/>
      <c r="H11" s="12"/>
      <c r="I11" s="16"/>
      <c r="J11" s="2"/>
      <c r="L11" s="14"/>
      <c r="M11" s="14"/>
      <c r="N11" s="17"/>
      <c r="O11" s="21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x14ac:dyDescent="0.2">
      <c r="A12" s="15">
        <v>6116</v>
      </c>
      <c r="B12" s="15" t="s">
        <v>37</v>
      </c>
      <c r="C12" s="20"/>
      <c r="D12" s="20"/>
      <c r="E12" s="3">
        <v>61</v>
      </c>
      <c r="F12" s="1">
        <v>100</v>
      </c>
      <c r="G12" s="3">
        <v>6100</v>
      </c>
      <c r="H12" s="15">
        <v>61</v>
      </c>
      <c r="L12" s="14"/>
      <c r="M12" s="14"/>
      <c r="N12" s="7">
        <v>6100</v>
      </c>
      <c r="O12" s="21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64" x14ac:dyDescent="0.2">
      <c r="A13" s="15">
        <v>5978</v>
      </c>
      <c r="B13" s="15" t="s">
        <v>41</v>
      </c>
      <c r="C13" s="11"/>
      <c r="D13" s="8"/>
      <c r="E13" s="3">
        <v>64</v>
      </c>
      <c r="F13" s="1">
        <v>100</v>
      </c>
      <c r="G13" s="3">
        <v>6400</v>
      </c>
      <c r="H13" s="15">
        <v>64</v>
      </c>
      <c r="L13" s="14"/>
      <c r="M13" s="14"/>
      <c r="N13" s="7">
        <v>6400</v>
      </c>
      <c r="O13" s="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x14ac:dyDescent="0.2">
      <c r="A14" s="15">
        <v>6129</v>
      </c>
      <c r="B14" s="22" t="s">
        <v>28</v>
      </c>
      <c r="C14" s="13">
        <v>62.5</v>
      </c>
      <c r="D14" s="15"/>
      <c r="E14" s="15"/>
      <c r="F14" s="15"/>
      <c r="G14" s="23">
        <v>6250</v>
      </c>
      <c r="H14" s="12">
        <v>63</v>
      </c>
      <c r="I14" s="1">
        <v>4</v>
      </c>
      <c r="J14" s="58">
        <v>6</v>
      </c>
      <c r="K14" s="58"/>
      <c r="L14" s="14"/>
      <c r="M14" s="14"/>
      <c r="N14" s="1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x14ac:dyDescent="0.2">
      <c r="A15" s="15"/>
      <c r="B15" s="22"/>
      <c r="C15" s="24"/>
      <c r="D15" s="15"/>
      <c r="E15" s="15"/>
      <c r="F15" s="15"/>
      <c r="G15" s="23"/>
      <c r="H15" s="12"/>
      <c r="I15" s="16"/>
      <c r="J15" s="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x14ac:dyDescent="0.2">
      <c r="A16" s="14" t="s">
        <v>10</v>
      </c>
      <c r="B16" s="14"/>
      <c r="C16" s="25">
        <v>78</v>
      </c>
      <c r="D16" s="14">
        <v>78</v>
      </c>
      <c r="E16" s="14">
        <v>78</v>
      </c>
      <c r="F16" s="14">
        <v>3</v>
      </c>
      <c r="G16" s="14">
        <v>1</v>
      </c>
      <c r="H16" s="14">
        <v>0</v>
      </c>
      <c r="I16" s="14">
        <v>6</v>
      </c>
      <c r="J16" s="14">
        <v>6129</v>
      </c>
      <c r="K16" s="14">
        <v>78</v>
      </c>
      <c r="L16" s="14"/>
      <c r="M16" s="14"/>
      <c r="N16" s="6">
        <v>62.5</v>
      </c>
      <c r="O16" s="14">
        <v>25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x14ac:dyDescent="0.2">
      <c r="A17" s="14">
        <v>0</v>
      </c>
      <c r="B17" s="26" t="s">
        <v>11</v>
      </c>
      <c r="C17" s="25" t="s">
        <v>12</v>
      </c>
      <c r="D17" s="25" t="s">
        <v>13</v>
      </c>
      <c r="E17" s="25" t="s">
        <v>2</v>
      </c>
      <c r="F17" s="25" t="s">
        <v>14</v>
      </c>
      <c r="G17" s="25" t="s">
        <v>15</v>
      </c>
      <c r="H17" s="25" t="s">
        <v>16</v>
      </c>
      <c r="I17" s="25" t="s">
        <v>17</v>
      </c>
      <c r="J17" s="25" t="s">
        <v>18</v>
      </c>
      <c r="K17" s="25" t="s">
        <v>19</v>
      </c>
      <c r="L17" s="25" t="s">
        <v>20</v>
      </c>
      <c r="M17" s="25" t="s">
        <v>21</v>
      </c>
      <c r="N17" s="7" t="s">
        <v>22</v>
      </c>
      <c r="O17" s="25" t="s">
        <v>9</v>
      </c>
      <c r="P17" s="2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x14ac:dyDescent="0.2">
      <c r="A18" s="14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x14ac:dyDescent="0.2">
      <c r="A19" s="14">
        <v>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x14ac:dyDescent="0.2">
      <c r="A30" s="14"/>
      <c r="B30" s="27" t="s">
        <v>23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x14ac:dyDescent="0.2">
      <c r="A31" s="25">
        <v>1</v>
      </c>
      <c r="B31" s="14" t="s">
        <v>43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x14ac:dyDescent="0.2">
      <c r="A32" s="25">
        <v>1</v>
      </c>
      <c r="B32" s="14" t="s">
        <v>44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x14ac:dyDescent="0.2">
      <c r="A33" s="25">
        <v>1</v>
      </c>
      <c r="B33" s="25" t="s">
        <v>45</v>
      </c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x14ac:dyDescent="0.2">
      <c r="A34" s="25">
        <v>1</v>
      </c>
      <c r="B34" s="25" t="s">
        <v>46</v>
      </c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x14ac:dyDescent="0.2">
      <c r="A35" s="25">
        <v>1</v>
      </c>
      <c r="B35" s="25" t="s">
        <v>47</v>
      </c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x14ac:dyDescent="0.2">
      <c r="A36" s="25">
        <v>1</v>
      </c>
      <c r="B36" s="7" t="s">
        <v>32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x14ac:dyDescent="0.2">
      <c r="A37" s="25">
        <v>1</v>
      </c>
      <c r="B37" s="7" t="s">
        <v>24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x14ac:dyDescent="0.2">
      <c r="A38" s="25">
        <v>1</v>
      </c>
      <c r="B38" s="7" t="s">
        <v>25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x14ac:dyDescent="0.2">
      <c r="A42" s="14"/>
      <c r="B42" s="27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x14ac:dyDescent="0.2">
      <c r="A43" s="14">
        <v>0</v>
      </c>
      <c r="B43" s="14">
        <v>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x14ac:dyDescent="0.2">
      <c r="A44" s="14">
        <v>30</v>
      </c>
      <c r="B44" s="14">
        <v>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x14ac:dyDescent="0.2">
      <c r="A45" s="14">
        <v>50</v>
      </c>
      <c r="B45" s="14">
        <v>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x14ac:dyDescent="0.2">
      <c r="A46" s="14">
        <v>67</v>
      </c>
      <c r="B46" s="14">
        <v>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x14ac:dyDescent="0.2">
      <c r="A47" s="14">
        <v>81</v>
      </c>
      <c r="B47" s="14">
        <v>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x14ac:dyDescent="0.2">
      <c r="A48" s="14">
        <v>92</v>
      </c>
      <c r="B48" s="14">
        <v>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64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64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64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64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4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1:64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1:64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4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1:64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</row>
    <row r="86" spans="1:64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</row>
    <row r="88" spans="1:64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89" spans="1:64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</row>
    <row r="90" spans="1:64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</row>
    <row r="91" spans="1:64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</row>
    <row r="92" spans="1:64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</row>
    <row r="93" spans="1:64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spans="1:64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</row>
    <row r="95" spans="1:64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</row>
    <row r="96" spans="1:64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4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64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64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64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64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64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6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6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64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64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</row>
    <row r="110" spans="1:64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64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</row>
    <row r="112" spans="1:64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</row>
    <row r="113" spans="1:64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</row>
    <row r="114" spans="1:64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</row>
    <row r="115" spans="1:64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</row>
    <row r="116" spans="1:64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</row>
    <row r="117" spans="1:64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</row>
    <row r="118" spans="1:64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</row>
    <row r="119" spans="1:64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</row>
    <row r="120" spans="1:64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</row>
    <row r="121" spans="1:64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</row>
    <row r="122" spans="1:64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</row>
    <row r="123" spans="1:64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</row>
    <row r="124" spans="1:64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</row>
    <row r="125" spans="1:64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</row>
    <row r="126" spans="1:64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</row>
    <row r="127" spans="1:64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</row>
    <row r="128" spans="1:64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</row>
    <row r="129" spans="1:64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</row>
    <row r="130" spans="1:64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</row>
    <row r="131" spans="1:64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</row>
    <row r="132" spans="1:64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</row>
    <row r="133" spans="1:64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</row>
    <row r="134" spans="1:64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</row>
    <row r="135" spans="1:64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</row>
    <row r="136" spans="1:64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</row>
    <row r="137" spans="1:64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</row>
    <row r="138" spans="1:64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</row>
    <row r="139" spans="1:64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</row>
    <row r="140" spans="1:64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</row>
    <row r="146" spans="1:64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</row>
    <row r="147" spans="1:64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</row>
    <row r="148" spans="1:64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</row>
    <row r="149" spans="1:64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</row>
    <row r="150" spans="1:64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</row>
    <row r="160" spans="1:64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</row>
    <row r="161" spans="1:64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</row>
    <row r="162" spans="1:64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</row>
    <row r="163" spans="1:64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</row>
    <row r="164" spans="1:64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</row>
    <row r="165" spans="1:64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</row>
    <row r="166" spans="1:64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</row>
    <row r="167" spans="1:64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</row>
    <row r="168" spans="1:64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</row>
    <row r="169" spans="1:64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</row>
    <row r="170" spans="1:64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</row>
    <row r="171" spans="1:64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</row>
    <row r="172" spans="1:64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64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64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64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</row>
    <row r="176" spans="1:64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</row>
    <row r="178" spans="1:64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</row>
    <row r="179" spans="1:64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</row>
    <row r="180" spans="1:64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</row>
    <row r="181" spans="1:64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</row>
    <row r="182" spans="1:64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</row>
    <row r="183" spans="1:64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</row>
    <row r="185" spans="1:64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</row>
    <row r="186" spans="1:64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</row>
    <row r="187" spans="1:64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</row>
    <row r="188" spans="1:64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</row>
    <row r="189" spans="1:64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</row>
    <row r="190" spans="1:64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</row>
    <row r="191" spans="1:64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</row>
    <row r="192" spans="1:64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</row>
    <row r="193" spans="1:64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</row>
    <row r="194" spans="1:64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</row>
    <row r="195" spans="1:64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</row>
    <row r="196" spans="1:64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</row>
    <row r="197" spans="1:64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</row>
    <row r="198" spans="1:64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</row>
    <row r="199" spans="1:64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</row>
    <row r="200" spans="1:64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</row>
    <row r="201" spans="1:64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</row>
    <row r="202" spans="1:64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</row>
    <row r="203" spans="1:64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</row>
    <row r="204" spans="1:64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</row>
    <row r="205" spans="1:64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</row>
    <row r="206" spans="1:64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</row>
    <row r="207" spans="1:64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</row>
    <row r="208" spans="1:64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</row>
    <row r="209" spans="1:64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</row>
    <row r="210" spans="1:64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</row>
    <row r="211" spans="1:64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</row>
    <row r="212" spans="1:64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</row>
    <row r="213" spans="1:64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</row>
    <row r="214" spans="1:64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</row>
    <row r="215" spans="1:64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</row>
    <row r="216" spans="1:64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</row>
    <row r="217" spans="1:64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</row>
    <row r="218" spans="1:64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</row>
    <row r="219" spans="1:64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</row>
    <row r="220" spans="1:64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</row>
    <row r="221" spans="1:64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</row>
    <row r="222" spans="1:64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</row>
    <row r="223" spans="1:64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</row>
    <row r="224" spans="1:64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</row>
    <row r="225" spans="1:64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</row>
    <row r="226" spans="1:64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</row>
    <row r="227" spans="1:64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</row>
    <row r="228" spans="1:64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</row>
    <row r="229" spans="1:64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</row>
    <row r="230" spans="1:64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</row>
    <row r="231" spans="1:64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</row>
    <row r="232" spans="1:64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</row>
    <row r="233" spans="1:64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</row>
    <row r="234" spans="1:64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</row>
    <row r="235" spans="1:64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</row>
    <row r="236" spans="1:64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</row>
    <row r="237" spans="1:64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</row>
    <row r="238" spans="1:64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</row>
    <row r="239" spans="1:64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4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</row>
    <row r="241" spans="1:64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</row>
    <row r="242" spans="1:64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</row>
    <row r="243" spans="1:64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</row>
    <row r="244" spans="1:64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</row>
    <row r="245" spans="1:64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</row>
    <row r="246" spans="1:64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</row>
    <row r="247" spans="1:64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</row>
    <row r="248" spans="1:64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</row>
    <row r="249" spans="1:64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</row>
    <row r="250" spans="1:64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</row>
    <row r="251" spans="1:64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</row>
    <row r="252" spans="1:64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</row>
    <row r="253" spans="1:64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</row>
    <row r="254" spans="1:64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</row>
    <row r="255" spans="1:64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</row>
    <row r="256" spans="1:64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</row>
    <row r="257" spans="1:64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</row>
    <row r="258" spans="1:64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</row>
    <row r="259" spans="1:64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</row>
    <row r="260" spans="1:64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</row>
    <row r="261" spans="1:64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</row>
    <row r="262" spans="1:64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</row>
    <row r="263" spans="1:64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</row>
    <row r="264" spans="1:64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</row>
    <row r="265" spans="1:64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</row>
    <row r="266" spans="1:64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</row>
    <row r="267" spans="1:64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</row>
    <row r="268" spans="1:64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</row>
    <row r="269" spans="1:64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</row>
    <row r="270" spans="1:64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</row>
    <row r="271" spans="1:64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</row>
    <row r="272" spans="1:64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</row>
    <row r="273" spans="1:64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</row>
    <row r="274" spans="1:64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</row>
    <row r="275" spans="1:64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</row>
    <row r="276" spans="1:64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</row>
    <row r="277" spans="1:64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</row>
    <row r="278" spans="1:64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</row>
    <row r="279" spans="1:64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</row>
    <row r="280" spans="1:64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</row>
    <row r="281" spans="1:64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</row>
    <row r="282" spans="1:64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</row>
    <row r="283" spans="1:64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</row>
    <row r="284" spans="1:64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</row>
    <row r="285" spans="1:64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</row>
    <row r="286" spans="1:64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</row>
    <row r="287" spans="1:64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</row>
    <row r="288" spans="1:64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</row>
    <row r="289" spans="1:64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</row>
    <row r="290" spans="1:64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</row>
    <row r="291" spans="1:64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</row>
    <row r="292" spans="1:64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</row>
    <row r="293" spans="1:64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</row>
    <row r="294" spans="1:64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</row>
    <row r="295" spans="1:64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</row>
    <row r="296" spans="1:64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</row>
    <row r="297" spans="1:64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</row>
    <row r="298" spans="1:64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</row>
    <row r="299" spans="1:64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</row>
    <row r="300" spans="1:64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</row>
    <row r="301" spans="1:64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</row>
    <row r="302" spans="1:64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</row>
    <row r="303" spans="1:64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</row>
    <row r="304" spans="1:64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</row>
    <row r="305" spans="1:64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</row>
    <row r="306" spans="1:64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</row>
    <row r="307" spans="1:64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</row>
    <row r="308" spans="1:64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</row>
    <row r="309" spans="1:64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</row>
    <row r="310" spans="1:64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</row>
    <row r="311" spans="1:64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</row>
    <row r="312" spans="1:64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</row>
    <row r="313" spans="1:64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</row>
    <row r="314" spans="1:64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</row>
    <row r="315" spans="1:64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</row>
    <row r="316" spans="1:64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</row>
    <row r="317" spans="1:64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</row>
    <row r="318" spans="1:64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</row>
    <row r="319" spans="1:64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</row>
    <row r="320" spans="1:64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</row>
    <row r="321" spans="1:64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</row>
    <row r="322" spans="1:64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</row>
    <row r="323" spans="1:64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</row>
    <row r="324" spans="1:64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</row>
    <row r="325" spans="1:64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</row>
    <row r="326" spans="1:64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</row>
    <row r="327" spans="1:64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</row>
    <row r="328" spans="1:64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</row>
    <row r="329" spans="1:64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</row>
    <row r="330" spans="1:64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</row>
    <row r="331" spans="1:64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</row>
    <row r="332" spans="1:64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</row>
    <row r="333" spans="1:64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</row>
    <row r="334" spans="1:64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</row>
    <row r="335" spans="1:64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</row>
    <row r="336" spans="1:64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</row>
    <row r="337" spans="1:64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</row>
    <row r="338" spans="1:64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</row>
    <row r="339" spans="1:64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</row>
    <row r="340" spans="1:64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</row>
    <row r="341" spans="1:64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</row>
    <row r="342" spans="1:64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</row>
    <row r="343" spans="1:64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</row>
    <row r="344" spans="1:64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</row>
    <row r="345" spans="1:64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</row>
    <row r="346" spans="1:64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</row>
    <row r="347" spans="1:64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</row>
    <row r="348" spans="1:64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</row>
    <row r="349" spans="1:64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</row>
    <row r="350" spans="1:64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</row>
    <row r="351" spans="1:64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</row>
    <row r="352" spans="1:64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</row>
    <row r="353" spans="1:64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</row>
    <row r="354" spans="1:64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</row>
    <row r="355" spans="1:64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</row>
    <row r="356" spans="1:64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</row>
    <row r="357" spans="1:64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</row>
    <row r="358" spans="1:64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</row>
    <row r="359" spans="1:64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</row>
    <row r="360" spans="1:64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</row>
    <row r="361" spans="1:64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</row>
    <row r="362" spans="1:64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</row>
    <row r="363" spans="1:64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</row>
    <row r="364" spans="1:64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</row>
    <row r="365" spans="1:64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</row>
    <row r="366" spans="1:64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</row>
    <row r="367" spans="1:64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</row>
    <row r="368" spans="1:64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</row>
    <row r="369" spans="1:64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</row>
    <row r="370" spans="1:64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</row>
    <row r="371" spans="1:64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</row>
    <row r="372" spans="1:64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</row>
    <row r="373" spans="1:64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</row>
    <row r="374" spans="1:64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</row>
    <row r="375" spans="1:64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</row>
    <row r="376" spans="1:64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</row>
    <row r="377" spans="1:64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</row>
    <row r="378" spans="1:64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</row>
    <row r="379" spans="1:64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</row>
    <row r="380" spans="1:64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</row>
    <row r="381" spans="1:64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</row>
    <row r="382" spans="1:64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</row>
    <row r="383" spans="1:64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</row>
    <row r="384" spans="1:64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</row>
    <row r="385" spans="1:64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</row>
    <row r="386" spans="1:64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</row>
    <row r="387" spans="1:64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</row>
    <row r="388" spans="1:64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</row>
    <row r="389" spans="1:64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</row>
    <row r="390" spans="1:64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</row>
    <row r="391" spans="1:64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</row>
    <row r="392" spans="1:64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</row>
    <row r="393" spans="1:64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</row>
    <row r="394" spans="1:64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</row>
    <row r="395" spans="1:64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</row>
    <row r="396" spans="1:64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</row>
    <row r="397" spans="1:64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</row>
    <row r="398" spans="1:64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</row>
    <row r="399" spans="1:64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</row>
    <row r="400" spans="1:64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</row>
    <row r="401" spans="1:64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</row>
    <row r="402" spans="1:64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</row>
    <row r="403" spans="1:64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</row>
    <row r="404" spans="1:64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</row>
    <row r="405" spans="1:64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</row>
    <row r="406" spans="1:64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</row>
    <row r="407" spans="1:64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</row>
    <row r="408" spans="1:64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</row>
    <row r="409" spans="1:64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</row>
    <row r="410" spans="1:64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</row>
    <row r="411" spans="1:64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</row>
    <row r="412" spans="1:64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</row>
    <row r="413" spans="1:64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</row>
    <row r="414" spans="1:64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</row>
    <row r="415" spans="1:64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</row>
    <row r="416" spans="1:64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</row>
    <row r="417" spans="1:64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</row>
    <row r="418" spans="1:64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</row>
    <row r="419" spans="1:64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</row>
    <row r="420" spans="1:64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</row>
    <row r="421" spans="1:64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</row>
    <row r="422" spans="1:64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</row>
    <row r="423" spans="1:64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</row>
    <row r="424" spans="1:64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</row>
    <row r="425" spans="1:64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</row>
    <row r="426" spans="1:64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</row>
    <row r="427" spans="1:64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</row>
    <row r="428" spans="1:64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</row>
    <row r="429" spans="1:64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</row>
    <row r="430" spans="1:64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</row>
    <row r="431" spans="1:64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</row>
    <row r="432" spans="1:64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</row>
    <row r="433" spans="1:64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</row>
    <row r="434" spans="1:64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</row>
    <row r="435" spans="1:64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</row>
    <row r="436" spans="1:64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</row>
    <row r="437" spans="1:64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</row>
    <row r="438" spans="1:64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</row>
    <row r="439" spans="1:64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</row>
    <row r="440" spans="1:64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</row>
    <row r="441" spans="1:64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</row>
    <row r="442" spans="1:64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</row>
    <row r="443" spans="1:64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</row>
    <row r="444" spans="1:64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</row>
    <row r="445" spans="1:64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</row>
    <row r="446" spans="1:64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</row>
    <row r="447" spans="1:64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</row>
    <row r="448" spans="1:64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</row>
    <row r="449" spans="1:64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</row>
    <row r="450" spans="1:64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</row>
    <row r="451" spans="1:64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</row>
    <row r="452" spans="1:64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</row>
    <row r="453" spans="1:64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</row>
    <row r="454" spans="1:64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</row>
    <row r="455" spans="1:64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</row>
    <row r="456" spans="1:64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</row>
    <row r="457" spans="1:64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</row>
    <row r="458" spans="1:64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</row>
    <row r="459" spans="1:64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</row>
    <row r="460" spans="1:64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</row>
    <row r="461" spans="1:64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</row>
    <row r="462" spans="1:64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</row>
    <row r="463" spans="1:64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</row>
    <row r="464" spans="1:64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</row>
    <row r="465" spans="1:64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</row>
    <row r="466" spans="1:64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</row>
    <row r="467" spans="1:64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</row>
    <row r="468" spans="1:64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</row>
    <row r="469" spans="1:64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</row>
    <row r="470" spans="1:64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</row>
    <row r="471" spans="1:64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</row>
    <row r="472" spans="1:64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</row>
    <row r="473" spans="1:64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</row>
    <row r="474" spans="1:64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</row>
    <row r="475" spans="1:64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</row>
    <row r="476" spans="1:64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</row>
    <row r="477" spans="1:64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</row>
    <row r="478" spans="1:64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</row>
    <row r="479" spans="1:6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</row>
    <row r="480" spans="1:6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</row>
    <row r="481" spans="1:6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</row>
    <row r="482" spans="1:6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</row>
    <row r="483" spans="1:6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</row>
    <row r="484" spans="1:6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</row>
    <row r="485" spans="1:6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</row>
    <row r="486" spans="1:6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</row>
    <row r="487" spans="1:6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</row>
    <row r="488" spans="1:6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</row>
    <row r="489" spans="1:6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</row>
    <row r="490" spans="1:6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</row>
    <row r="491" spans="1:6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</row>
    <row r="492" spans="1:6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</row>
    <row r="493" spans="1:6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</row>
    <row r="494" spans="1:6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</row>
    <row r="495" spans="1:6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</row>
    <row r="496" spans="1:6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</row>
    <row r="497" spans="1:6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</row>
    <row r="498" spans="1:6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</row>
    <row r="499" spans="1:6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</row>
    <row r="500" spans="1:6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</row>
    <row r="501" spans="1:6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</row>
    <row r="502" spans="1:6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</row>
    <row r="503" spans="1:6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</row>
    <row r="504" spans="1:6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</row>
    <row r="505" spans="1:6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</row>
    <row r="506" spans="1:6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</row>
    <row r="507" spans="1:6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</row>
    <row r="508" spans="1:6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</row>
    <row r="509" spans="1:6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</row>
    <row r="510" spans="1:6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</row>
    <row r="511" spans="1:6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</row>
    <row r="512" spans="1:6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</row>
    <row r="513" spans="1:6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</row>
    <row r="514" spans="1:6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</row>
    <row r="515" spans="1:6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</row>
    <row r="516" spans="1:6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</row>
    <row r="517" spans="1:6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</row>
    <row r="518" spans="1:6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</row>
    <row r="519" spans="1:6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</row>
    <row r="520" spans="1:6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</row>
    <row r="521" spans="1:6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</row>
    <row r="522" spans="1:6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</row>
    <row r="523" spans="1:6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</row>
    <row r="524" spans="1:6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</row>
    <row r="525" spans="1:6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</row>
    <row r="526" spans="1:6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</row>
    <row r="527" spans="1:6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</row>
    <row r="528" spans="1:6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</row>
    <row r="529" spans="1:6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</row>
    <row r="530" spans="1:6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</row>
    <row r="531" spans="1:6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</row>
    <row r="532" spans="1:6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</row>
    <row r="533" spans="1:6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</row>
    <row r="534" spans="1:6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</row>
    <row r="535" spans="1:6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</row>
    <row r="536" spans="1:6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</row>
    <row r="537" spans="1:6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</row>
    <row r="538" spans="1:6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</row>
    <row r="539" spans="1:6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</row>
    <row r="540" spans="1:6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</row>
    <row r="541" spans="1:6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</row>
    <row r="542" spans="1:6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</row>
    <row r="543" spans="1:6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</row>
    <row r="544" spans="1:6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</row>
    <row r="545" spans="1:6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</row>
    <row r="546" spans="1:6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</row>
    <row r="547" spans="1:6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</row>
    <row r="548" spans="1:6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</row>
    <row r="549" spans="1:6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</row>
    <row r="550" spans="1:6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</row>
    <row r="551" spans="1:6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</row>
    <row r="552" spans="1:6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</row>
    <row r="553" spans="1:6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</row>
    <row r="554" spans="1:6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</row>
    <row r="555" spans="1:6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</row>
    <row r="556" spans="1:6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</row>
    <row r="557" spans="1:6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</row>
    <row r="558" spans="1:6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</row>
    <row r="559" spans="1:6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</row>
    <row r="560" spans="1:6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</row>
    <row r="561" spans="1:6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</row>
    <row r="562" spans="1:6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</row>
    <row r="563" spans="1:6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</row>
    <row r="564" spans="1:6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</row>
    <row r="565" spans="1:6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</row>
    <row r="566" spans="1:6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</row>
    <row r="567" spans="1:6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</row>
    <row r="568" spans="1:6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</row>
    <row r="569" spans="1:6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</row>
    <row r="570" spans="1:6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</row>
    <row r="571" spans="1:6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</row>
    <row r="572" spans="1:6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</row>
    <row r="573" spans="1:6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</row>
    <row r="574" spans="1:6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</row>
    <row r="575" spans="1:64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</row>
    <row r="576" spans="1:64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</row>
    <row r="577" spans="1:6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</row>
    <row r="578" spans="1:6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</row>
    <row r="579" spans="1:6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</row>
    <row r="580" spans="1:6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</row>
    <row r="581" spans="1:6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</row>
    <row r="582" spans="1:6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</row>
    <row r="583" spans="1:6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</row>
    <row r="584" spans="1:6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</row>
    <row r="585" spans="1:6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</row>
    <row r="586" spans="1:6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</row>
    <row r="587" spans="1:6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</row>
    <row r="588" spans="1:6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</row>
    <row r="589" spans="1:6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</row>
    <row r="590" spans="1:6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</row>
    <row r="591" spans="1:6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</row>
    <row r="592" spans="1:6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</row>
    <row r="593" spans="1:6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</row>
    <row r="594" spans="1:6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</row>
    <row r="595" spans="1:6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</row>
    <row r="596" spans="1:6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</row>
    <row r="597" spans="1:6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</row>
    <row r="598" spans="1:6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</row>
    <row r="599" spans="1:6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</row>
    <row r="600" spans="1:6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</row>
    <row r="601" spans="1:6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</row>
    <row r="602" spans="1:6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</row>
    <row r="603" spans="1:6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</row>
    <row r="604" spans="1:6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</row>
    <row r="605" spans="1:6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</row>
    <row r="606" spans="1:6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</row>
    <row r="607" spans="1:6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</row>
    <row r="608" spans="1:6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</row>
    <row r="609" spans="1:6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</row>
    <row r="610" spans="1:6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</row>
    <row r="611" spans="1:6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</row>
    <row r="612" spans="1:6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</row>
    <row r="613" spans="1:6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</row>
    <row r="614" spans="1:6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</row>
    <row r="615" spans="1:6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</row>
    <row r="616" spans="1:6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</row>
    <row r="617" spans="1:6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</row>
    <row r="618" spans="1:6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</row>
    <row r="619" spans="1:6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</row>
    <row r="620" spans="1:6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</row>
    <row r="621" spans="1:6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</row>
    <row r="622" spans="1:6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</row>
    <row r="623" spans="1:6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</row>
    <row r="624" spans="1:6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</row>
    <row r="625" spans="1:6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</row>
    <row r="626" spans="1:6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</row>
    <row r="627" spans="1:6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</row>
    <row r="628" spans="1:6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</row>
    <row r="629" spans="1:6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</row>
    <row r="630" spans="1:6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</row>
    <row r="631" spans="1:6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</row>
    <row r="632" spans="1:6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</row>
    <row r="633" spans="1:6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</row>
    <row r="634" spans="1:6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</row>
    <row r="635" spans="1:6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</row>
    <row r="636" spans="1:6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</row>
    <row r="637" spans="1:6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</row>
    <row r="638" spans="1:6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</row>
    <row r="639" spans="1:6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</row>
    <row r="640" spans="1:6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</row>
    <row r="641" spans="1:6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</row>
    <row r="642" spans="1:6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</row>
    <row r="643" spans="1:6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</row>
    <row r="644" spans="1:6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</row>
    <row r="645" spans="1:6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</row>
    <row r="646" spans="1:6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</row>
    <row r="647" spans="1:6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</row>
    <row r="648" spans="1:6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</row>
    <row r="649" spans="1:6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</row>
    <row r="650" spans="1:6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</row>
    <row r="651" spans="1:6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</row>
    <row r="652" spans="1:6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</row>
    <row r="653" spans="1:6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</row>
    <row r="654" spans="1:6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</row>
    <row r="655" spans="1:6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</row>
    <row r="656" spans="1:6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</row>
    <row r="657" spans="1:6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</row>
    <row r="658" spans="1:6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</row>
    <row r="659" spans="1:6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</row>
    <row r="660" spans="1:6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</row>
    <row r="661" spans="1:6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</row>
    <row r="662" spans="1:6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</row>
    <row r="663" spans="1:6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</row>
    <row r="664" spans="1:6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</row>
    <row r="665" spans="1:6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</row>
    <row r="666" spans="1:6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</row>
    <row r="667" spans="1:6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</row>
    <row r="668" spans="1:6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</row>
    <row r="669" spans="1:6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</row>
    <row r="670" spans="1:6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</row>
    <row r="671" spans="1:6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</row>
    <row r="672" spans="1:6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</row>
    <row r="673" spans="1:6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</row>
    <row r="674" spans="1:6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</row>
    <row r="675" spans="1:6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</row>
    <row r="676" spans="1:6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</row>
    <row r="677" spans="1:6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</row>
    <row r="678" spans="1:6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</row>
    <row r="679" spans="1:6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</row>
    <row r="680" spans="1:6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</row>
    <row r="681" spans="1:6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</row>
    <row r="682" spans="1:64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</row>
    <row r="683" spans="1:64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</row>
    <row r="684" spans="1:64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</row>
    <row r="685" spans="1:64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</row>
    <row r="686" spans="1:64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</row>
    <row r="687" spans="1:64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</row>
    <row r="688" spans="1:64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</row>
    <row r="689" spans="1:64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</row>
    <row r="690" spans="1:64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</row>
    <row r="691" spans="1:64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</row>
    <row r="692" spans="1:64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</row>
    <row r="693" spans="1:64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</row>
    <row r="694" spans="1:64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</row>
    <row r="695" spans="1:64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</row>
    <row r="696" spans="1:64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</row>
    <row r="697" spans="1:64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</row>
    <row r="698" spans="1:64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</row>
    <row r="699" spans="1:64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</row>
    <row r="700" spans="1:64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</row>
    <row r="701" spans="1:64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</row>
    <row r="702" spans="1:64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</row>
    <row r="703" spans="1:64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</row>
    <row r="704" spans="1:64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</row>
    <row r="705" spans="1:64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</row>
    <row r="706" spans="1:64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</row>
    <row r="707" spans="1:64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</row>
    <row r="708" spans="1:64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</row>
    <row r="709" spans="1:64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</row>
    <row r="710" spans="1:64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</row>
    <row r="711" spans="1:64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</row>
    <row r="712" spans="1:64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</row>
    <row r="713" spans="1:64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</row>
    <row r="714" spans="1:64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</row>
    <row r="715" spans="1:64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</row>
    <row r="716" spans="1:64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</row>
    <row r="717" spans="1:64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</row>
    <row r="718" spans="1:64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</row>
    <row r="719" spans="1:64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</row>
    <row r="720" spans="1:64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</row>
    <row r="721" spans="1:64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</row>
    <row r="722" spans="1:64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</row>
    <row r="723" spans="1:64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</row>
    <row r="724" spans="1:64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</row>
    <row r="725" spans="1:64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</row>
    <row r="726" spans="1:64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</row>
    <row r="727" spans="1:64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</row>
    <row r="728" spans="1:64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</row>
    <row r="729" spans="1:64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</row>
    <row r="730" spans="1:64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</row>
    <row r="731" spans="1:64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</row>
    <row r="732" spans="1:64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</row>
    <row r="733" spans="1:64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</row>
    <row r="734" spans="1:64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</row>
    <row r="735" spans="1:64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</row>
    <row r="736" spans="1:64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</row>
    <row r="737" spans="1:64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</row>
    <row r="738" spans="1:64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</row>
    <row r="739" spans="1:64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</row>
    <row r="740" spans="1:64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</row>
    <row r="741" spans="1:64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</row>
    <row r="742" spans="1:64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</row>
    <row r="743" spans="1:64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</row>
    <row r="744" spans="1:64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</row>
    <row r="745" spans="1:64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</row>
    <row r="746" spans="1:64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</row>
    <row r="747" spans="1:64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</row>
    <row r="748" spans="1:64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</row>
    <row r="749" spans="1:64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</row>
    <row r="750" spans="1:64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</row>
    <row r="751" spans="1:64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</row>
    <row r="752" spans="1:64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</row>
    <row r="753" spans="1:64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</row>
    <row r="754" spans="1:64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</row>
    <row r="755" spans="1:64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</row>
    <row r="756" spans="1:64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</row>
    <row r="757" spans="1:64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</row>
    <row r="758" spans="1:64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</row>
    <row r="759" spans="1:64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</row>
    <row r="760" spans="1:64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</row>
    <row r="761" spans="1:64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</row>
    <row r="762" spans="1:64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</row>
    <row r="763" spans="1:64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</row>
    <row r="764" spans="1:64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</row>
    <row r="765" spans="1:64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</row>
    <row r="766" spans="1:64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</row>
    <row r="767" spans="1:64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</row>
    <row r="768" spans="1:64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</row>
    <row r="769" spans="1:64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</row>
    <row r="770" spans="1:64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</row>
    <row r="771" spans="1:64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</row>
    <row r="772" spans="1:64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</row>
    <row r="773" spans="1:64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</row>
    <row r="774" spans="1:64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</row>
    <row r="775" spans="1:64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</row>
    <row r="776" spans="1:64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</row>
    <row r="777" spans="1:64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</row>
    <row r="778" spans="1:64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</row>
    <row r="779" spans="1:64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</row>
    <row r="780" spans="1:64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</row>
    <row r="781" spans="1:64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</row>
    <row r="782" spans="1:64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</row>
    <row r="783" spans="1:64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</row>
    <row r="784" spans="1:64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</row>
    <row r="785" spans="1:64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</row>
    <row r="786" spans="1:64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</row>
    <row r="787" spans="1:64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</row>
    <row r="788" spans="1:64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</row>
    <row r="789" spans="1:64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</row>
    <row r="790" spans="1:64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</row>
    <row r="791" spans="1:64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</row>
    <row r="792" spans="1:64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</row>
    <row r="793" spans="1:64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</row>
    <row r="794" spans="1:64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</row>
    <row r="795" spans="1:64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</row>
    <row r="796" spans="1:64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</row>
    <row r="797" spans="1:64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</row>
    <row r="798" spans="1:64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</row>
    <row r="799" spans="1:64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</row>
    <row r="800" spans="1:64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</row>
    <row r="801" spans="1:64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</row>
    <row r="802" spans="1:64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</row>
    <row r="803" spans="1:64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</row>
    <row r="804" spans="1:64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</row>
    <row r="805" spans="1:64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</row>
    <row r="806" spans="1:64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</row>
    <row r="807" spans="1:64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</row>
    <row r="808" spans="1:64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</row>
    <row r="809" spans="1:64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</row>
    <row r="810" spans="1:64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</row>
    <row r="811" spans="1:64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</row>
    <row r="812" spans="1:64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</row>
    <row r="813" spans="1:64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</row>
    <row r="814" spans="1:64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</row>
    <row r="815" spans="1:64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</row>
    <row r="816" spans="1:64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</row>
    <row r="817" spans="1:64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</row>
    <row r="818" spans="1:64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</row>
    <row r="819" spans="1:64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</row>
    <row r="820" spans="1:64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</row>
    <row r="821" spans="1:64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</row>
    <row r="822" spans="1:64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</row>
    <row r="823" spans="1:64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</row>
    <row r="824" spans="1:64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</row>
    <row r="825" spans="1:64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</row>
    <row r="826" spans="1:64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</row>
    <row r="827" spans="1:64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</row>
    <row r="828" spans="1:64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</row>
    <row r="829" spans="1:64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</row>
    <row r="830" spans="1:64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</row>
    <row r="831" spans="1:64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</row>
    <row r="832" spans="1:64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</row>
    <row r="833" spans="1:64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</row>
    <row r="834" spans="1:64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</row>
    <row r="835" spans="1:64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</row>
    <row r="836" spans="1:64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</row>
    <row r="837" spans="1:64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</row>
    <row r="838" spans="1:64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</row>
    <row r="839" spans="1:64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</row>
    <row r="840" spans="1:64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</row>
    <row r="841" spans="1:64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</row>
    <row r="842" spans="1:64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</row>
    <row r="843" spans="1:64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</row>
    <row r="844" spans="1:64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</row>
    <row r="845" spans="1:64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</row>
    <row r="846" spans="1:64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</row>
    <row r="847" spans="1:64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</row>
    <row r="848" spans="1:64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</row>
    <row r="849" spans="1:64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</row>
    <row r="850" spans="1:64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</row>
    <row r="851" spans="1:64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</row>
    <row r="852" spans="1:64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</row>
    <row r="853" spans="1:64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</row>
    <row r="854" spans="1:64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</row>
    <row r="855" spans="1:64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</row>
    <row r="856" spans="1:64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</row>
    <row r="857" spans="1:64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</row>
    <row r="858" spans="1:64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</row>
    <row r="859" spans="1:64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</row>
    <row r="860" spans="1:64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</row>
    <row r="861" spans="1:64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</row>
    <row r="862" spans="1:64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</row>
    <row r="863" spans="1:64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</row>
    <row r="864" spans="1:64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</row>
    <row r="865" spans="1:64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</row>
    <row r="866" spans="1:64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</row>
    <row r="867" spans="1:64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</row>
    <row r="868" spans="1:64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</row>
    <row r="869" spans="1:64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</row>
    <row r="870" spans="1:64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</row>
    <row r="871" spans="1:64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</row>
    <row r="872" spans="1:64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</row>
    <row r="873" spans="1:64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</row>
    <row r="874" spans="1:64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</row>
    <row r="875" spans="1:64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</row>
    <row r="876" spans="1:64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</row>
    <row r="877" spans="1:64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</row>
    <row r="878" spans="1:64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</row>
    <row r="879" spans="1:64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</row>
    <row r="880" spans="1:64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</row>
    <row r="881" spans="1:64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</row>
    <row r="882" spans="1:64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</row>
    <row r="883" spans="1:64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</row>
    <row r="884" spans="1:64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</row>
    <row r="885" spans="1:64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</row>
    <row r="886" spans="1:64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</row>
    <row r="887" spans="1:64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</row>
    <row r="888" spans="1:64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</row>
    <row r="889" spans="1:64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</row>
    <row r="890" spans="1:64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</row>
    <row r="891" spans="1:64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</row>
    <row r="892" spans="1:64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</row>
    <row r="893" spans="1:64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</row>
    <row r="894" spans="1:64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</row>
    <row r="895" spans="1:64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</row>
    <row r="896" spans="1:64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</row>
    <row r="897" spans="1:64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</row>
    <row r="898" spans="1:64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</row>
    <row r="899" spans="1:64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</row>
    <row r="900" spans="1:64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</row>
    <row r="901" spans="1:64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</row>
    <row r="902" spans="1:64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</row>
    <row r="903" spans="1:64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</row>
    <row r="904" spans="1:64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</row>
    <row r="905" spans="1:64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</row>
    <row r="906" spans="1:64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</row>
    <row r="907" spans="1:64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</row>
    <row r="908" spans="1:64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</row>
    <row r="909" spans="1:64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</row>
    <row r="910" spans="1:64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</row>
    <row r="911" spans="1:64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</row>
    <row r="912" spans="1:64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</row>
    <row r="913" spans="1:64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</row>
    <row r="914" spans="1:64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</row>
    <row r="915" spans="1:64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</row>
    <row r="916" spans="1:64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</row>
    <row r="917" spans="1:64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</row>
    <row r="918" spans="1:64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</row>
    <row r="919" spans="1:64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</row>
    <row r="920" spans="1:64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</row>
    <row r="921" spans="1:64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</row>
    <row r="922" spans="1:64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</row>
    <row r="923" spans="1:64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</row>
    <row r="924" spans="1:64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</row>
    <row r="925" spans="1:64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</row>
    <row r="926" spans="1:64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</row>
    <row r="927" spans="1:64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</row>
    <row r="928" spans="1:64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</row>
    <row r="929" spans="1:64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</row>
    <row r="930" spans="1:64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</row>
    <row r="931" spans="1:64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</row>
    <row r="932" spans="1:64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</row>
    <row r="933" spans="1:64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</row>
    <row r="934" spans="1:64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</row>
    <row r="935" spans="1:64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</row>
    <row r="936" spans="1:64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</row>
    <row r="937" spans="1:64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</row>
    <row r="938" spans="1:64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</row>
    <row r="939" spans="1:64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</row>
    <row r="940" spans="1:64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</row>
    <row r="941" spans="1:64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</row>
    <row r="942" spans="1:64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</row>
    <row r="943" spans="1:64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</row>
    <row r="944" spans="1:64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</row>
    <row r="945" spans="1:64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</row>
    <row r="946" spans="1:64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</row>
    <row r="947" spans="1:64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</row>
    <row r="948" spans="1:64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</row>
    <row r="949" spans="1:64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</row>
    <row r="950" spans="1:64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</row>
    <row r="951" spans="1:64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</row>
    <row r="952" spans="1:64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</row>
    <row r="953" spans="1:64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</row>
    <row r="954" spans="1:64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</row>
    <row r="955" spans="1:64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</row>
    <row r="956" spans="1:64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</row>
    <row r="957" spans="1:64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</row>
    <row r="958" spans="1:64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</row>
    <row r="959" spans="1:64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</row>
    <row r="960" spans="1:64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</row>
    <row r="961" spans="1:64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</row>
    <row r="962" spans="1:64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</row>
    <row r="963" spans="1:64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</row>
    <row r="964" spans="1:64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</row>
    <row r="965" spans="1:64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</row>
    <row r="966" spans="1:64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</row>
    <row r="967" spans="1:64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</row>
    <row r="968" spans="1:64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</row>
    <row r="969" spans="1:64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</row>
    <row r="970" spans="1:64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</row>
    <row r="971" spans="1:64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</row>
    <row r="972" spans="1:64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</row>
    <row r="973" spans="1:64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</row>
    <row r="974" spans="1:64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</row>
    <row r="975" spans="1:64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</row>
    <row r="976" spans="1:64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</row>
    <row r="977" spans="1:64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</row>
    <row r="978" spans="1:64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</row>
    <row r="979" spans="1:64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</row>
    <row r="980" spans="1:64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</row>
    <row r="981" spans="1:64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</row>
    <row r="982" spans="1:64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</row>
    <row r="983" spans="1:64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</row>
    <row r="984" spans="1:64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</row>
    <row r="985" spans="1:64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</row>
    <row r="986" spans="1:64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</row>
    <row r="987" spans="1:64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</row>
    <row r="988" spans="1:64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</row>
    <row r="989" spans="1:64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</row>
    <row r="990" spans="1:64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</row>
    <row r="991" spans="1:64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</row>
    <row r="992" spans="1:64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</row>
    <row r="993" spans="1:64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</row>
    <row r="994" spans="1:64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</row>
    <row r="995" spans="1:64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</row>
    <row r="996" spans="1:64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</row>
    <row r="997" spans="1:64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</row>
    <row r="998" spans="1:64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</row>
    <row r="999" spans="1:64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</row>
    <row r="1000" spans="1:64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</row>
    <row r="1001" spans="1:64" x14ac:dyDescent="0.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</row>
    <row r="1002" spans="1:64" x14ac:dyDescent="0.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</row>
    <row r="1003" spans="1:64" x14ac:dyDescent="0.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</row>
    <row r="1004" spans="1:64" x14ac:dyDescent="0.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</row>
    <row r="1005" spans="1:64" x14ac:dyDescent="0.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</row>
    <row r="1006" spans="1:64" x14ac:dyDescent="0.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</row>
    <row r="1007" spans="1:64" x14ac:dyDescent="0.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</row>
    <row r="1008" spans="1:64" x14ac:dyDescent="0.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</row>
    <row r="1009" spans="1:64" x14ac:dyDescent="0.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</row>
    <row r="1010" spans="1:64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</row>
    <row r="1011" spans="1:64" x14ac:dyDescent="0.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</row>
    <row r="1012" spans="1:64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</row>
    <row r="1013" spans="1:64" x14ac:dyDescent="0.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</row>
    <row r="1014" spans="1:64" x14ac:dyDescent="0.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</row>
    <row r="1015" spans="1:64" x14ac:dyDescent="0.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</row>
    <row r="1016" spans="1:64" x14ac:dyDescent="0.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</row>
    <row r="1017" spans="1:64" x14ac:dyDescent="0.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4"/>
      <c r="AG1017" s="14"/>
      <c r="AH1017" s="14"/>
      <c r="AI1017" s="14"/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</row>
    <row r="1018" spans="1:64" x14ac:dyDescent="0.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4"/>
      <c r="AG1018" s="14"/>
      <c r="AH1018" s="14"/>
      <c r="AI1018" s="14"/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  <c r="BL1018" s="14"/>
    </row>
    <row r="1019" spans="1:64" x14ac:dyDescent="0.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4"/>
      <c r="AG1019" s="14"/>
      <c r="AH1019" s="14"/>
      <c r="AI1019" s="14"/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  <c r="BL1019" s="14"/>
    </row>
    <row r="1020" spans="1:64" x14ac:dyDescent="0.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4"/>
      <c r="AG1020" s="14"/>
      <c r="AH1020" s="14"/>
      <c r="AI1020" s="14"/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  <c r="BL1020" s="14"/>
    </row>
    <row r="1021" spans="1:64" x14ac:dyDescent="0.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14"/>
      <c r="AI1021" s="14"/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  <c r="BL1021" s="14"/>
    </row>
    <row r="1022" spans="1:64" x14ac:dyDescent="0.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14"/>
      <c r="AI1022" s="14"/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  <c r="BL1022" s="14"/>
    </row>
    <row r="1023" spans="1:64" x14ac:dyDescent="0.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14"/>
      <c r="AI1023" s="14"/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  <c r="BL1023" s="14"/>
    </row>
    <row r="1024" spans="1:64" x14ac:dyDescent="0.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14"/>
      <c r="AI1024" s="14"/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  <c r="BL1024" s="14"/>
    </row>
    <row r="1025" spans="1:64" x14ac:dyDescent="0.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14"/>
      <c r="AI1025" s="14"/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  <c r="BL1025" s="14"/>
    </row>
    <row r="1026" spans="1:64" x14ac:dyDescent="0.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14"/>
      <c r="AI1026" s="14"/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  <c r="BL1026" s="14"/>
    </row>
    <row r="1027" spans="1:64" x14ac:dyDescent="0.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14"/>
      <c r="AI1027" s="14"/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  <c r="BL1027" s="14"/>
    </row>
    <row r="1028" spans="1:64" x14ac:dyDescent="0.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14"/>
      <c r="AI1028" s="14"/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  <c r="BL1028" s="14"/>
    </row>
    <row r="1029" spans="1:64" x14ac:dyDescent="0.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14"/>
      <c r="AI1029" s="14"/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  <c r="BL1029" s="14"/>
    </row>
    <row r="1030" spans="1:64" x14ac:dyDescent="0.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14"/>
      <c r="AI1030" s="14"/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  <c r="BL1030" s="14"/>
    </row>
    <row r="1031" spans="1:64" x14ac:dyDescent="0.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14"/>
      <c r="AI1031" s="14"/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  <c r="BL1031" s="14"/>
    </row>
    <row r="1032" spans="1:64" x14ac:dyDescent="0.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  <c r="BL1032" s="14"/>
    </row>
    <row r="1033" spans="1:64" x14ac:dyDescent="0.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4"/>
      <c r="AG1033" s="14"/>
      <c r="AH1033" s="14"/>
      <c r="AI1033" s="14"/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  <c r="BL1033" s="14"/>
    </row>
    <row r="1034" spans="1:64" x14ac:dyDescent="0.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4"/>
      <c r="AG1034" s="14"/>
      <c r="AH1034" s="14"/>
      <c r="AI1034" s="14"/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  <c r="BL1034" s="14"/>
    </row>
    <row r="1035" spans="1:64" x14ac:dyDescent="0.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4"/>
      <c r="AG1035" s="14"/>
      <c r="AH1035" s="14"/>
      <c r="AI1035" s="14"/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  <c r="BL1035" s="14"/>
    </row>
    <row r="1036" spans="1:64" x14ac:dyDescent="0.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14"/>
      <c r="AI1036" s="14"/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  <c r="BL1036" s="14"/>
    </row>
    <row r="1037" spans="1:64" x14ac:dyDescent="0.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14"/>
      <c r="AI1037" s="14"/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  <c r="BL1037" s="14"/>
    </row>
    <row r="1038" spans="1:64" x14ac:dyDescent="0.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14"/>
      <c r="AI1038" s="14"/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  <c r="BL1038" s="14"/>
    </row>
    <row r="1039" spans="1:64" x14ac:dyDescent="0.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14"/>
      <c r="AI1039" s="14"/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  <c r="BL1039" s="14"/>
    </row>
    <row r="1040" spans="1:64" x14ac:dyDescent="0.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14"/>
      <c r="AI1040" s="14"/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  <c r="BL1040" s="14"/>
    </row>
    <row r="1041" spans="1:64" x14ac:dyDescent="0.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14"/>
      <c r="AI1041" s="14"/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  <c r="BL1041" s="14"/>
    </row>
    <row r="1042" spans="1:64" x14ac:dyDescent="0.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14"/>
      <c r="AI1042" s="14"/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  <c r="BL1042" s="14"/>
    </row>
    <row r="1043" spans="1:64" x14ac:dyDescent="0.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14"/>
      <c r="AI1043" s="14"/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  <c r="BL1043" s="14"/>
    </row>
    <row r="1044" spans="1:64" x14ac:dyDescent="0.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14"/>
      <c r="AI1044" s="14"/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  <c r="BL1044" s="14"/>
    </row>
    <row r="1045" spans="1:64" x14ac:dyDescent="0.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4"/>
      <c r="AG1045" s="14"/>
      <c r="AH1045" s="14"/>
      <c r="AI1045" s="14"/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  <c r="BL1045" s="14"/>
    </row>
    <row r="1046" spans="1:64" x14ac:dyDescent="0.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4"/>
      <c r="AG1046" s="14"/>
      <c r="AH1046" s="14"/>
      <c r="AI1046" s="14"/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  <c r="BL1046" s="14"/>
    </row>
    <row r="1047" spans="1:64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  <c r="BL1047" s="14"/>
    </row>
    <row r="1048" spans="1:64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4"/>
      <c r="AG1048" s="14"/>
      <c r="AH1048" s="14"/>
      <c r="AI1048" s="14"/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  <c r="BL1048" s="14"/>
    </row>
  </sheetData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2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200-000001000000}">
      <formula1>0</formula1>
      <formula2>100</formula2>
    </dataValidation>
    <dataValidation operator="equal" allowBlank="1" showErrorMessage="1" sqref="C6:D6 C12:D12" xr:uid="{00000000-0002-0000-02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Christiane Heunisch</dc:creator>
  <dc:description/>
  <cp:lastModifiedBy>Gök Sophia</cp:lastModifiedBy>
  <cp:revision>198</cp:revision>
  <cp:lastPrinted>2007-06-01T08:43:52Z</cp:lastPrinted>
  <dcterms:created xsi:type="dcterms:W3CDTF">2007-05-01T14:11:39Z</dcterms:created>
  <dcterms:modified xsi:type="dcterms:W3CDTF">2024-12-16T09:07:23Z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