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SOP_Koordination\01_Kompetenzfeld Standortpolitik\IHK NRW\Arbeitskreis Steuern\AK Kommunalfinanzen\"/>
    </mc:Choice>
  </mc:AlternateContent>
  <xr:revisionPtr revIDLastSave="0" documentId="13_ncr:1_{2359AEC9-9A1C-4F0E-9495-3191E655789D}" xr6:coauthVersionLast="47" xr6:coauthVersionMax="47" xr10:uidLastSave="{00000000-0000-0000-0000-000000000000}"/>
  <workbookProtection workbookAlgorithmName="SHA-512" workbookHashValue="5agRtHQtCUaaj5ST6v+UH/IBQ2pvchawTMOuZ+kSDs7KzQx9sDfLA9TRY6D0ozTO5ys7H+DIl0AYaqdy2XIgmg==" workbookSaltValue="Hzprgs3uMs7QTjbJ5Cfc1w==" workbookSpinCount="100000" lockStructure="1"/>
  <bookViews>
    <workbookView xWindow="-120" yWindow="-120" windowWidth="29040" windowHeight="15840" xr2:uid="{00000000-000D-0000-FFFF-FFFF00000000}"/>
  </bookViews>
  <sheets>
    <sheet name="Berechnungstool 2024" sheetId="9" r:id="rId1"/>
    <sheet name="Entwicklung der Gebühren" sheetId="35" state="hidden" r:id="rId2"/>
    <sheet name="Datenbasis 2024" sheetId="36" state="hidden" r:id="rId3"/>
    <sheet name="Grafik" sheetId="17" state="hidden" r:id="rId4"/>
  </sheets>
  <definedNames>
    <definedName name="_xlnm.Print_Area" localSheetId="0">'Berechnungstool 2024'!$B$2:$H$31</definedName>
    <definedName name="_xlnm.Print_Area" localSheetId="3">Grafik!$B$7:$AF$96</definedName>
    <definedName name="Z_B6552C68_4AE0_4344_BA51_40BC9ED124FB_.wvu.Cols" localSheetId="0" hidden="1">'Berechnungstool 2024'!#REF!</definedName>
    <definedName name="Z_B6552C68_4AE0_4344_BA51_40BC9ED124FB_.wvu.PrintArea" localSheetId="0" hidden="1">'Berechnungstool 2024'!$B$2:$H$31</definedName>
    <definedName name="Z_B6552C68_4AE0_4344_BA51_40BC9ED124FB_.wvu.PrintArea" localSheetId="3" hidden="1">Grafik!$B$7:$AF$96</definedName>
  </definedNames>
  <calcPr calcId="191029"/>
  <customWorkbookViews>
    <customWorkbookView name="Internet" guid="{B6552C68-4AE0-4344-BA51-40BC9ED124FB}" maximized="1" windowWidth="1916" windowHeight="827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9" l="1"/>
  <c r="F30" i="9"/>
  <c r="D30" i="9"/>
  <c r="D26" i="9"/>
  <c r="D25" i="9"/>
  <c r="H29" i="9"/>
  <c r="H28" i="9"/>
  <c r="H27" i="9"/>
  <c r="H26" i="9"/>
  <c r="H25" i="9"/>
  <c r="H24" i="9"/>
  <c r="H23" i="9"/>
  <c r="H22" i="9"/>
  <c r="H21" i="9"/>
  <c r="H20" i="9"/>
  <c r="F29" i="9"/>
  <c r="F28" i="9"/>
  <c r="F27" i="9"/>
  <c r="F26" i="9"/>
  <c r="F25" i="9"/>
  <c r="F24" i="9"/>
  <c r="F23" i="9"/>
  <c r="F22" i="9"/>
  <c r="F21" i="9"/>
  <c r="F20" i="9"/>
  <c r="D29" i="9"/>
  <c r="D28" i="9"/>
  <c r="D27" i="9"/>
  <c r="D24" i="9"/>
  <c r="D23" i="9"/>
  <c r="D22" i="9"/>
  <c r="D21" i="9"/>
  <c r="D20" i="9"/>
  <c r="N17" i="36"/>
  <c r="M17" i="36"/>
  <c r="N16" i="36"/>
  <c r="M16" i="36"/>
  <c r="N15" i="36"/>
  <c r="M15" i="36"/>
  <c r="N14" i="36"/>
  <c r="M14" i="36"/>
  <c r="N13" i="36"/>
  <c r="M13" i="36"/>
  <c r="N12" i="36"/>
  <c r="M12" i="36"/>
  <c r="N11" i="36"/>
  <c r="M11" i="36"/>
  <c r="N10" i="36"/>
  <c r="M10" i="36"/>
  <c r="N9" i="36"/>
  <c r="M9" i="36"/>
  <c r="N8" i="36"/>
  <c r="M8" i="36"/>
  <c r="N7" i="36"/>
  <c r="M7" i="36"/>
  <c r="N6" i="36"/>
  <c r="M6" i="36"/>
  <c r="N5" i="36"/>
  <c r="M5" i="36"/>
  <c r="N4" i="36"/>
  <c r="M4" i="36"/>
  <c r="N3" i="36"/>
  <c r="M3" i="36"/>
  <c r="N2" i="36"/>
  <c r="M2" i="36"/>
  <c r="K17" i="36"/>
  <c r="J17" i="36"/>
  <c r="K16" i="36"/>
  <c r="J16" i="36"/>
  <c r="K15" i="36"/>
  <c r="J15" i="36"/>
  <c r="K14" i="36"/>
  <c r="J14" i="36"/>
  <c r="K13" i="36"/>
  <c r="J13" i="36"/>
  <c r="K12" i="36"/>
  <c r="J12" i="36"/>
  <c r="K11" i="36"/>
  <c r="J11" i="36"/>
  <c r="K10" i="36"/>
  <c r="J10" i="36"/>
  <c r="K9" i="36"/>
  <c r="J9" i="36"/>
  <c r="K8" i="36"/>
  <c r="J8" i="36"/>
  <c r="K7" i="36"/>
  <c r="J7" i="36"/>
  <c r="K6" i="36"/>
  <c r="J6" i="36"/>
  <c r="K5" i="36"/>
  <c r="J5" i="36"/>
  <c r="K4" i="36"/>
  <c r="J4" i="36"/>
  <c r="K3" i="36"/>
  <c r="J3" i="36"/>
  <c r="K2" i="36"/>
  <c r="J2" i="36"/>
  <c r="J57" i="36"/>
  <c r="J22" i="36"/>
  <c r="K22" i="36"/>
  <c r="M22" i="36"/>
  <c r="N22" i="36"/>
  <c r="J23" i="36"/>
  <c r="K23" i="36"/>
  <c r="M23" i="36"/>
  <c r="N23" i="36"/>
  <c r="J24" i="36"/>
  <c r="K24" i="36"/>
  <c r="M24" i="36"/>
  <c r="N24" i="36"/>
  <c r="J25" i="36"/>
  <c r="K25" i="36"/>
  <c r="M25" i="36"/>
  <c r="N25" i="36"/>
  <c r="J26" i="36"/>
  <c r="K26" i="36"/>
  <c r="M26" i="36"/>
  <c r="N26" i="36"/>
  <c r="J27" i="36"/>
  <c r="K27" i="36"/>
  <c r="M27" i="36"/>
  <c r="N27" i="36"/>
  <c r="J28" i="36"/>
  <c r="K28" i="36"/>
  <c r="M28" i="36"/>
  <c r="N28" i="36"/>
  <c r="J29" i="36"/>
  <c r="K29" i="36"/>
  <c r="M29" i="36"/>
  <c r="N29" i="36"/>
  <c r="J30" i="36"/>
  <c r="K30" i="36"/>
  <c r="M30" i="36"/>
  <c r="N30" i="36"/>
  <c r="J31" i="36"/>
  <c r="K31" i="36"/>
  <c r="M31" i="36"/>
  <c r="N31" i="36"/>
  <c r="J32" i="36"/>
  <c r="K32" i="36"/>
  <c r="M32" i="36"/>
  <c r="N32" i="36"/>
  <c r="J33" i="36"/>
  <c r="K33" i="36"/>
  <c r="M33" i="36"/>
  <c r="N33" i="36"/>
  <c r="J34" i="36"/>
  <c r="K34" i="36"/>
  <c r="M34" i="36"/>
  <c r="N34" i="36"/>
  <c r="N136" i="36"/>
  <c r="M136" i="36"/>
  <c r="K136" i="36"/>
  <c r="J136" i="36"/>
  <c r="N135" i="36"/>
  <c r="M135" i="36"/>
  <c r="K135" i="36"/>
  <c r="J135" i="36"/>
  <c r="N134" i="36"/>
  <c r="M134" i="36"/>
  <c r="J134" i="36"/>
  <c r="N133" i="36"/>
  <c r="M133" i="36"/>
  <c r="K133" i="36"/>
  <c r="J133" i="36"/>
  <c r="N132" i="36"/>
  <c r="M132" i="36"/>
  <c r="K132" i="36"/>
  <c r="J132" i="36"/>
  <c r="N131" i="36"/>
  <c r="M131" i="36"/>
  <c r="K131" i="36"/>
  <c r="J131" i="36"/>
  <c r="N130" i="36"/>
  <c r="M130" i="36"/>
  <c r="K130" i="36"/>
  <c r="J130" i="36"/>
  <c r="N129" i="36"/>
  <c r="M129" i="36"/>
  <c r="K129" i="36"/>
  <c r="J129" i="36"/>
  <c r="N128" i="36"/>
  <c r="M128" i="36"/>
  <c r="K128" i="36"/>
  <c r="J128" i="36"/>
  <c r="N127" i="36"/>
  <c r="M127" i="36"/>
  <c r="K127" i="36"/>
  <c r="J127" i="36"/>
  <c r="N126" i="36"/>
  <c r="M126" i="36"/>
  <c r="K126" i="36"/>
  <c r="J126" i="36"/>
  <c r="N125" i="36"/>
  <c r="M125" i="36"/>
  <c r="K125" i="36"/>
  <c r="J125" i="36"/>
  <c r="N124" i="36"/>
  <c r="M124" i="36"/>
  <c r="K124" i="36"/>
  <c r="J124" i="36"/>
  <c r="N123" i="36"/>
  <c r="M123" i="36"/>
  <c r="K123" i="36"/>
  <c r="J123" i="36"/>
  <c r="N122" i="36"/>
  <c r="M122" i="36"/>
  <c r="K122" i="36"/>
  <c r="J122" i="36"/>
  <c r="N121" i="36"/>
  <c r="M121" i="36"/>
  <c r="K121" i="36"/>
  <c r="J121" i="36"/>
  <c r="N117" i="36"/>
  <c r="M117" i="36"/>
  <c r="K117" i="36"/>
  <c r="J117" i="36"/>
  <c r="N116" i="36"/>
  <c r="M116" i="36"/>
  <c r="K116" i="36"/>
  <c r="J116" i="36"/>
  <c r="N115" i="36"/>
  <c r="M115" i="36"/>
  <c r="J115" i="36"/>
  <c r="N114" i="36"/>
  <c r="M114" i="36"/>
  <c r="K114" i="36"/>
  <c r="J114" i="36"/>
  <c r="N113" i="36"/>
  <c r="M113" i="36"/>
  <c r="K113" i="36"/>
  <c r="J113" i="36"/>
  <c r="N112" i="36"/>
  <c r="M112" i="36"/>
  <c r="K112" i="36"/>
  <c r="J112" i="36"/>
  <c r="N111" i="36"/>
  <c r="M111" i="36"/>
  <c r="K111" i="36"/>
  <c r="J111" i="36"/>
  <c r="N110" i="36"/>
  <c r="M110" i="36"/>
  <c r="K110" i="36"/>
  <c r="J110" i="36"/>
  <c r="N109" i="36"/>
  <c r="M109" i="36"/>
  <c r="K109" i="36"/>
  <c r="J109" i="36"/>
  <c r="N108" i="36"/>
  <c r="M108" i="36"/>
  <c r="K108" i="36"/>
  <c r="J108" i="36"/>
  <c r="N107" i="36"/>
  <c r="M107" i="36"/>
  <c r="K107" i="36"/>
  <c r="J107" i="36"/>
  <c r="N106" i="36"/>
  <c r="M106" i="36"/>
  <c r="K106" i="36"/>
  <c r="J106" i="36"/>
  <c r="N105" i="36"/>
  <c r="M105" i="36"/>
  <c r="K105" i="36"/>
  <c r="J105" i="36"/>
  <c r="N104" i="36"/>
  <c r="M104" i="36"/>
  <c r="K104" i="36"/>
  <c r="J104" i="36"/>
  <c r="N103" i="36"/>
  <c r="M103" i="36"/>
  <c r="K103" i="36"/>
  <c r="J103" i="36"/>
  <c r="N102" i="36"/>
  <c r="M102" i="36"/>
  <c r="K102" i="36"/>
  <c r="J102" i="36"/>
  <c r="N97" i="36"/>
  <c r="M97" i="36"/>
  <c r="K97" i="36"/>
  <c r="J97" i="36"/>
  <c r="N96" i="36"/>
  <c r="M96" i="36"/>
  <c r="K96" i="36"/>
  <c r="J96" i="36"/>
  <c r="N95" i="36"/>
  <c r="M95" i="36"/>
  <c r="K95" i="36"/>
  <c r="J95" i="36"/>
  <c r="N94" i="36"/>
  <c r="M94" i="36"/>
  <c r="K94" i="36"/>
  <c r="J94" i="36"/>
  <c r="N93" i="36"/>
  <c r="M93" i="36"/>
  <c r="K93" i="36"/>
  <c r="J93" i="36"/>
  <c r="N92" i="36"/>
  <c r="M92" i="36"/>
  <c r="K92" i="36"/>
  <c r="J92" i="36"/>
  <c r="N91" i="36"/>
  <c r="M91" i="36"/>
  <c r="K91" i="36"/>
  <c r="J91" i="36"/>
  <c r="N90" i="36"/>
  <c r="M90" i="36"/>
  <c r="K90" i="36"/>
  <c r="J90" i="36"/>
  <c r="N89" i="36"/>
  <c r="M89" i="36"/>
  <c r="K89" i="36"/>
  <c r="J89" i="36"/>
  <c r="N88" i="36"/>
  <c r="M88" i="36"/>
  <c r="K88" i="36"/>
  <c r="J88" i="36"/>
  <c r="N87" i="36"/>
  <c r="M87" i="36"/>
  <c r="K87" i="36"/>
  <c r="J87" i="36"/>
  <c r="N86" i="36"/>
  <c r="M86" i="36"/>
  <c r="K86" i="36"/>
  <c r="J86" i="36"/>
  <c r="N85" i="36"/>
  <c r="M85" i="36"/>
  <c r="K85" i="36"/>
  <c r="J85" i="36"/>
  <c r="N84" i="36"/>
  <c r="M84" i="36"/>
  <c r="K84" i="36"/>
  <c r="J84" i="36"/>
  <c r="N83" i="36"/>
  <c r="M83" i="36"/>
  <c r="K83" i="36"/>
  <c r="J83" i="36"/>
  <c r="N82" i="36"/>
  <c r="M82" i="36"/>
  <c r="K82" i="36"/>
  <c r="J82" i="36"/>
  <c r="N77" i="36"/>
  <c r="M77" i="36"/>
  <c r="K77" i="36"/>
  <c r="J77" i="36"/>
  <c r="N76" i="36"/>
  <c r="M76" i="36"/>
  <c r="K76" i="36"/>
  <c r="J76" i="36"/>
  <c r="N75" i="36"/>
  <c r="M75" i="36"/>
  <c r="K75" i="36"/>
  <c r="J75" i="36"/>
  <c r="N74" i="36"/>
  <c r="M74" i="36"/>
  <c r="K74" i="36"/>
  <c r="J74" i="36"/>
  <c r="N73" i="36"/>
  <c r="M73" i="36"/>
  <c r="K73" i="36"/>
  <c r="J73" i="36"/>
  <c r="N72" i="36"/>
  <c r="M72" i="36"/>
  <c r="K72" i="36"/>
  <c r="J72" i="36"/>
  <c r="N71" i="36"/>
  <c r="M71" i="36"/>
  <c r="K71" i="36"/>
  <c r="J71" i="36"/>
  <c r="N70" i="36"/>
  <c r="M70" i="36"/>
  <c r="K70" i="36"/>
  <c r="J70" i="36"/>
  <c r="N69" i="36"/>
  <c r="M69" i="36"/>
  <c r="K69" i="36"/>
  <c r="J69" i="36"/>
  <c r="N68" i="36"/>
  <c r="M68" i="36"/>
  <c r="K68" i="36"/>
  <c r="J68" i="36"/>
  <c r="N67" i="36"/>
  <c r="M67" i="36"/>
  <c r="K67" i="36"/>
  <c r="J67" i="36"/>
  <c r="N66" i="36"/>
  <c r="M66" i="36"/>
  <c r="K66" i="36"/>
  <c r="J66" i="36"/>
  <c r="N65" i="36"/>
  <c r="M65" i="36"/>
  <c r="K65" i="36"/>
  <c r="J65" i="36"/>
  <c r="N64" i="36"/>
  <c r="M64" i="36"/>
  <c r="K64" i="36"/>
  <c r="J64" i="36"/>
  <c r="N63" i="36"/>
  <c r="M63" i="36"/>
  <c r="K63" i="36"/>
  <c r="J63" i="36"/>
  <c r="N62" i="36"/>
  <c r="M62" i="36"/>
  <c r="K62" i="36"/>
  <c r="J62" i="36"/>
  <c r="N57" i="36"/>
  <c r="M57" i="36"/>
  <c r="K57" i="36"/>
  <c r="N56" i="36"/>
  <c r="M56" i="36"/>
  <c r="K56" i="36"/>
  <c r="J56" i="36"/>
  <c r="N55" i="36"/>
  <c r="M55" i="36"/>
  <c r="K55" i="36"/>
  <c r="J55" i="36"/>
  <c r="N54" i="36"/>
  <c r="M54" i="36"/>
  <c r="K54" i="36"/>
  <c r="J54" i="36"/>
  <c r="N53" i="36"/>
  <c r="M53" i="36"/>
  <c r="K53" i="36"/>
  <c r="J53" i="36"/>
  <c r="N52" i="36"/>
  <c r="M52" i="36"/>
  <c r="K52" i="36"/>
  <c r="J52" i="36"/>
  <c r="N51" i="36"/>
  <c r="M51" i="36"/>
  <c r="K51" i="36"/>
  <c r="J51" i="36"/>
  <c r="N50" i="36"/>
  <c r="M50" i="36"/>
  <c r="K50" i="36"/>
  <c r="J50" i="36"/>
  <c r="N49" i="36"/>
  <c r="M49" i="36"/>
  <c r="K49" i="36"/>
  <c r="J49" i="36"/>
  <c r="N48" i="36"/>
  <c r="M48" i="36"/>
  <c r="K48" i="36"/>
  <c r="J48" i="36"/>
  <c r="N47" i="36"/>
  <c r="M47" i="36"/>
  <c r="K47" i="36"/>
  <c r="J47" i="36"/>
  <c r="N46" i="36"/>
  <c r="M46" i="36"/>
  <c r="K46" i="36"/>
  <c r="J46" i="36"/>
  <c r="N45" i="36"/>
  <c r="M45" i="36"/>
  <c r="K45" i="36"/>
  <c r="J45" i="36"/>
  <c r="N44" i="36"/>
  <c r="M44" i="36"/>
  <c r="K44" i="36"/>
  <c r="J44" i="36"/>
  <c r="N43" i="36"/>
  <c r="M43" i="36"/>
  <c r="K43" i="36"/>
  <c r="J43" i="36"/>
  <c r="N42" i="36"/>
  <c r="M42" i="36"/>
  <c r="K42" i="36"/>
  <c r="J42" i="36"/>
  <c r="N37" i="36"/>
  <c r="M37" i="36"/>
  <c r="K37" i="36"/>
  <c r="J37" i="36"/>
  <c r="N36" i="36"/>
  <c r="M36" i="36"/>
  <c r="K36" i="36"/>
  <c r="J36" i="36"/>
  <c r="N35" i="36"/>
  <c r="M35" i="36"/>
  <c r="K35" i="36"/>
  <c r="J35" i="36"/>
  <c r="F19" i="9" l="1"/>
  <c r="D19" i="9" l="1"/>
  <c r="H1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Schruff</author>
  </authors>
  <commentList>
    <comment ref="B216" authorId="0" shapeId="0" xr:uid="{67AB87F0-1500-4241-A7C4-E7F333C848B5}">
      <text>
        <r>
          <rPr>
            <b/>
            <sz val="10"/>
            <color indexed="81"/>
            <rFont val="Tahoma"/>
            <family val="2"/>
          </rPr>
          <t>Nicolas Schruff:</t>
        </r>
        <r>
          <rPr>
            <sz val="10"/>
            <color indexed="81"/>
            <rFont val="Tahoma"/>
            <family val="2"/>
          </rPr>
          <t xml:space="preserve">
In diesen Feldern müssen die Daten des aktuellen Jahres eingetragen werden, da diese das Berechnungsmodul füttern. Die Daten des Vorjahres müssen im Tabellenblatt Vergleich 2009_... Eingetragen werden.</t>
        </r>
      </text>
    </comment>
  </commentList>
</comments>
</file>

<file path=xl/sharedStrings.xml><?xml version="1.0" encoding="utf-8"?>
<sst xmlns="http://schemas.openxmlformats.org/spreadsheetml/2006/main" count="345" uniqueCount="71">
  <si>
    <t>Kalletal</t>
  </si>
  <si>
    <t>Schieder-Schwalenberg</t>
  </si>
  <si>
    <t>Augustdorf</t>
  </si>
  <si>
    <t>Bad Salzuflen</t>
  </si>
  <si>
    <t>Barntrup</t>
  </si>
  <si>
    <t>Blomberg</t>
  </si>
  <si>
    <t>Detmold</t>
  </si>
  <si>
    <t>Dörentrup</t>
  </si>
  <si>
    <t>Lage</t>
  </si>
  <si>
    <t>Lemgo</t>
  </si>
  <si>
    <t>Leopoldshöhe</t>
  </si>
  <si>
    <t>Lügde</t>
  </si>
  <si>
    <t>Oerlinghausen</t>
  </si>
  <si>
    <t>Schlangen</t>
  </si>
  <si>
    <t>Extertal</t>
  </si>
  <si>
    <t>Grundgebühr Abwasser</t>
  </si>
  <si>
    <t>Horn Bad-Meinberg</t>
  </si>
  <si>
    <t>Die entsprechend ihrer eingegebenen Werte günstigsten bzw. teuersten Kommunen werden farbig hervorgehoben.</t>
  </si>
  <si>
    <t>Frischwasserpreis €/m³</t>
  </si>
  <si>
    <t>Grundgebühr Frischwasser
pro Jahr</t>
  </si>
  <si>
    <t>Durchfluss-
menge m³/Std.</t>
  </si>
  <si>
    <t>Schmutzwasser
€/m³</t>
  </si>
  <si>
    <t>Niederschlags-
wasser
€/m³</t>
  </si>
  <si>
    <t>3/5</t>
  </si>
  <si>
    <t>3 bis 7</t>
  </si>
  <si>
    <t>Kommune 2013</t>
  </si>
  <si>
    <t>Kommune 2014</t>
  </si>
  <si>
    <t>1,5 - 5</t>
  </si>
  <si>
    <t>Kommune 2015</t>
  </si>
  <si>
    <t>Kommune 2016</t>
  </si>
  <si>
    <t>1,5-5</t>
  </si>
  <si>
    <t>Kommune 2017</t>
  </si>
  <si>
    <t>Veränderungen gegenüber dem Vorjahr</t>
  </si>
  <si>
    <t>Kommune 2018</t>
  </si>
  <si>
    <t>Kommune 2019</t>
  </si>
  <si>
    <t>bis 12</t>
  </si>
  <si>
    <t>bis 5</t>
  </si>
  <si>
    <t>bis 7</t>
  </si>
  <si>
    <t>Kommune 2020</t>
  </si>
  <si>
    <t>Kommune 2021</t>
  </si>
  <si>
    <t xml:space="preserve"> </t>
  </si>
  <si>
    <t>Q3=4</t>
  </si>
  <si>
    <t>Qn3=4</t>
  </si>
  <si>
    <t>Kommune 2022</t>
  </si>
  <si>
    <t>Kommune 2023</t>
  </si>
  <si>
    <t>Qn2,5</t>
  </si>
  <si>
    <t xml:space="preserve">Blomberg </t>
  </si>
  <si>
    <t>Kommune 2024</t>
  </si>
  <si>
    <t>QN 2,5</t>
  </si>
  <si>
    <t>Eingabefeld:</t>
  </si>
  <si>
    <t>Summe
Grundsteuer B</t>
  </si>
  <si>
    <t>Wohngrundstücke</t>
  </si>
  <si>
    <t>Nichtwohngrundstücke</t>
  </si>
  <si>
    <t>Hebesatz*</t>
  </si>
  <si>
    <t>einheitliche Hebesätze*</t>
  </si>
  <si>
    <t>Differenzierte Hebesätze*</t>
  </si>
  <si>
    <t xml:space="preserve"> IHK-Grundsteuer B
 Vergleichsrechner 2025</t>
  </si>
  <si>
    <r>
      <t xml:space="preserve">Grundsteuermessbetrag </t>
    </r>
    <r>
      <rPr>
        <sz val="9"/>
        <color rgb="FF193C7D"/>
        <rFont val="Arial"/>
        <family val="2"/>
      </rPr>
      <t xml:space="preserve">
</t>
    </r>
    <r>
      <rPr>
        <b/>
        <sz val="11"/>
        <color rgb="FF193C7D"/>
        <rFont val="Arial"/>
        <family val="2"/>
      </rPr>
      <t>zum 1.1.2025 in Euro</t>
    </r>
  </si>
  <si>
    <t>Düsseldorf</t>
  </si>
  <si>
    <t>Erkrath</t>
  </si>
  <si>
    <t>Haan</t>
  </si>
  <si>
    <t>Hilden</t>
  </si>
  <si>
    <t>Langenfeld</t>
  </si>
  <si>
    <t>Mettmann</t>
  </si>
  <si>
    <t>Monheim am Rhein</t>
  </si>
  <si>
    <t>Ratingen</t>
  </si>
  <si>
    <t>Velbert</t>
  </si>
  <si>
    <t>Wülfrath</t>
  </si>
  <si>
    <t>Heiligenhaus</t>
  </si>
  <si>
    <t xml:space="preserve"> IHK Bezirk Düsseldorf Ø</t>
  </si>
  <si>
    <r>
      <t xml:space="preserve"> © IHK Düsseldorf - Stand: September 2024                   * </t>
    </r>
    <r>
      <rPr>
        <sz val="8"/>
        <color indexed="9"/>
        <rFont val="Arial"/>
        <family val="2"/>
      </rPr>
      <t>Die Höhe beruht auf Berechnungen des Landes NRW  für aufkommensneutrale Hebesätze.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</si>
</sst>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164" formatCode="_-* #,##0.00\ &quot;DM&quot;_-;\-* #,##0.00\ &quot;DM&quot;_-;_-* &quot;-&quot;??\ &quot;DM&quot;_-;_-@_-"/>
    <numFmt numFmtId="165" formatCode="#,##0.00\ [$€-1]"/>
    <numFmt numFmtId="166" formatCode="_-* #,##0.00\ [$€-407]_-;\-* #,##0.00\ [$€-407]_-;_-* &quot;-&quot;??\ [$€-407]_-;_-@_-"/>
    <numFmt numFmtId="167" formatCode="\3\-\5"/>
    <numFmt numFmtId="168" formatCode="0.00\ &quot;€&quot;"/>
    <numFmt numFmtId="169" formatCode="\3\-\7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color indexed="9"/>
      <name val="Arial"/>
      <family val="2"/>
    </font>
    <font>
      <sz val="10"/>
      <color theme="1"/>
      <name val="Arial"/>
      <family val="2"/>
    </font>
    <font>
      <b/>
      <sz val="9"/>
      <color rgb="FF193C7D"/>
      <name val="Arial"/>
      <family val="2"/>
    </font>
    <font>
      <b/>
      <sz val="10"/>
      <color theme="0"/>
      <name val="Arial"/>
      <family val="2"/>
    </font>
    <font>
      <b/>
      <sz val="10"/>
      <color rgb="FF193C7D"/>
      <name val="Arial"/>
      <family val="2"/>
    </font>
    <font>
      <sz val="10"/>
      <color rgb="FF193C7D"/>
      <name val="Arial"/>
      <family val="2"/>
    </font>
    <font>
      <b/>
      <sz val="8"/>
      <color rgb="FF193C7D"/>
      <name val="Arial"/>
      <family val="2"/>
    </font>
    <font>
      <sz val="8"/>
      <color rgb="FF193C7D"/>
      <name val="Arial"/>
      <family val="2"/>
    </font>
    <font>
      <sz val="9"/>
      <color rgb="FF193C7D"/>
      <name val="Arial"/>
      <family val="2"/>
    </font>
    <font>
      <sz val="10"/>
      <color theme="0"/>
      <name val="Arial"/>
      <family val="2"/>
    </font>
    <font>
      <b/>
      <sz val="16"/>
      <color rgb="FF193C7D"/>
      <name val="Arial"/>
      <family val="2"/>
    </font>
    <font>
      <b/>
      <sz val="11"/>
      <color rgb="FF193C7D"/>
      <name val="Arial"/>
      <family val="2"/>
    </font>
    <font>
      <sz val="11"/>
      <color rgb="FF193C7D"/>
      <name val="Arial"/>
      <family val="2"/>
    </font>
    <font>
      <sz val="10"/>
      <color rgb="FF4B6EAF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193C7D"/>
      <name val="Arial"/>
      <family val="2"/>
    </font>
    <font>
      <sz val="12"/>
      <color theme="1"/>
      <name val="Calibri"/>
      <family val="2"/>
      <scheme val="minor"/>
    </font>
    <font>
      <b/>
      <sz val="22"/>
      <color rgb="FF193C7D"/>
      <name val="Arial"/>
      <family val="2"/>
    </font>
    <font>
      <sz val="2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4DBE2"/>
        <bgColor indexed="64"/>
      </patternFill>
    </fill>
    <fill>
      <patternFill patternType="solid">
        <fgColor rgb="FF193C7D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193C7D"/>
        <bgColor theme="0"/>
      </patternFill>
    </fill>
    <fill>
      <patternFill patternType="solid">
        <fgColor rgb="FFEBEBEB"/>
        <bgColor rgb="FF193C7D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 style="dashed">
        <color theme="0"/>
      </left>
      <right style="thick">
        <color theme="0"/>
      </right>
      <top style="thick">
        <color theme="0"/>
      </top>
      <bottom style="dashed">
        <color theme="0"/>
      </bottom>
      <diagonal/>
    </border>
    <border>
      <left style="thick">
        <color theme="0"/>
      </left>
      <right style="dashed">
        <color theme="0"/>
      </right>
      <top style="thick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 style="thick">
        <color theme="0"/>
      </top>
      <bottom style="dashed">
        <color theme="0"/>
      </bottom>
      <diagonal/>
    </border>
    <border>
      <left/>
      <right style="dashed">
        <color theme="0"/>
      </right>
      <top style="dashed">
        <color theme="0"/>
      </top>
      <bottom style="dashed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/>
      <bottom style="thick">
        <color rgb="FFD4DBE2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medium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dashed">
        <color theme="0"/>
      </bottom>
      <diagonal/>
    </border>
    <border>
      <left/>
      <right style="dashed">
        <color theme="0"/>
      </right>
      <top style="thick">
        <color theme="0"/>
      </top>
      <bottom style="dashed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0" fillId="3" borderId="0" xfId="0" applyFill="1"/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left" vertical="center"/>
    </xf>
    <xf numFmtId="166" fontId="28" fillId="0" borderId="1" xfId="1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28" fillId="0" borderId="1" xfId="1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8" fillId="0" borderId="1" xfId="1" applyNumberFormat="1" applyFont="1" applyFill="1" applyBorder="1" applyAlignment="1">
      <alignment horizontal="center" vertical="center"/>
    </xf>
    <xf numFmtId="16" fontId="28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7" fillId="0" borderId="0" xfId="0" applyFont="1" applyAlignment="1">
      <alignment horizontal="left" vertical="center"/>
    </xf>
    <xf numFmtId="0" fontId="0" fillId="0" borderId="1" xfId="0" applyBorder="1"/>
    <xf numFmtId="167" fontId="0" fillId="0" borderId="1" xfId="0" applyNumberFormat="1" applyBorder="1"/>
    <xf numFmtId="168" fontId="0" fillId="0" borderId="1" xfId="0" applyNumberFormat="1" applyBorder="1"/>
    <xf numFmtId="0" fontId="3" fillId="0" borderId="1" xfId="0" applyFon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9" fontId="3" fillId="0" borderId="1" xfId="0" applyNumberFormat="1" applyFont="1" applyBorder="1" applyAlignment="1">
      <alignment horizontal="right"/>
    </xf>
    <xf numFmtId="166" fontId="28" fillId="0" borderId="0" xfId="1" applyNumberFormat="1" applyFont="1" applyFill="1" applyBorder="1" applyAlignment="1">
      <alignment horizontal="center" vertical="center"/>
    </xf>
    <xf numFmtId="0" fontId="28" fillId="0" borderId="0" xfId="1" applyNumberFormat="1" applyFont="1" applyFill="1" applyBorder="1" applyAlignment="1">
      <alignment horizontal="center" vertical="center"/>
    </xf>
    <xf numFmtId="168" fontId="0" fillId="0" borderId="3" xfId="0" applyNumberFormat="1" applyBorder="1"/>
    <xf numFmtId="168" fontId="0" fillId="3" borderId="1" xfId="0" applyNumberFormat="1" applyFill="1" applyBorder="1"/>
    <xf numFmtId="0" fontId="1" fillId="0" borderId="1" xfId="0" applyFont="1" applyBorder="1" applyAlignment="1">
      <alignment horizontal="right"/>
    </xf>
    <xf numFmtId="169" fontId="1" fillId="0" borderId="1" xfId="0" applyNumberFormat="1" applyFont="1" applyBorder="1" applyAlignment="1">
      <alignment horizontal="right"/>
    </xf>
    <xf numFmtId="168" fontId="1" fillId="0" borderId="1" xfId="0" applyNumberFormat="1" applyFont="1" applyBorder="1"/>
    <xf numFmtId="0" fontId="30" fillId="0" borderId="1" xfId="0" applyFont="1" applyBorder="1" applyAlignment="1">
      <alignment horizontal="left" vertical="center" wrapText="1"/>
    </xf>
    <xf numFmtId="8" fontId="1" fillId="0" borderId="1" xfId="0" applyNumberFormat="1" applyFont="1" applyBorder="1" applyAlignment="1">
      <alignment horizontal="right"/>
    </xf>
    <xf numFmtId="168" fontId="0" fillId="3" borderId="0" xfId="0" applyNumberFormat="1" applyFill="1"/>
    <xf numFmtId="0" fontId="0" fillId="0" borderId="0" xfId="0" applyAlignment="1">
      <alignment horizontal="right"/>
    </xf>
    <xf numFmtId="168" fontId="0" fillId="0" borderId="0" xfId="0" applyNumberFormat="1"/>
    <xf numFmtId="168" fontId="0" fillId="0" borderId="0" xfId="0" applyNumberFormat="1" applyAlignment="1">
      <alignment horizontal="right"/>
    </xf>
    <xf numFmtId="4" fontId="21" fillId="10" borderId="1" xfId="0" applyNumberFormat="1" applyFont="1" applyFill="1" applyBorder="1" applyProtection="1">
      <protection locked="0"/>
    </xf>
    <xf numFmtId="0" fontId="5" fillId="3" borderId="0" xfId="0" applyFont="1" applyFill="1"/>
    <xf numFmtId="0" fontId="0" fillId="5" borderId="18" xfId="0" applyFill="1" applyBorder="1" applyAlignment="1">
      <alignment horizontal="center"/>
    </xf>
    <xf numFmtId="0" fontId="5" fillId="2" borderId="0" xfId="0" applyFont="1" applyFill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0" fillId="3" borderId="7" xfId="0" applyFill="1" applyBorder="1"/>
    <xf numFmtId="0" fontId="20" fillId="3" borderId="0" xfId="0" applyFont="1" applyFill="1" applyAlignment="1">
      <alignment horizontal="left" vertical="center"/>
    </xf>
    <xf numFmtId="0" fontId="15" fillId="5" borderId="19" xfId="0" applyFont="1" applyFill="1" applyBorder="1" applyAlignment="1">
      <alignment horizontal="center"/>
    </xf>
    <xf numFmtId="0" fontId="15" fillId="4" borderId="0" xfId="0" applyFont="1" applyFill="1"/>
    <xf numFmtId="0" fontId="16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vertical="center" wrapText="1"/>
    </xf>
    <xf numFmtId="0" fontId="25" fillId="9" borderId="17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top"/>
    </xf>
    <xf numFmtId="0" fontId="22" fillId="4" borderId="0" xfId="0" applyFont="1" applyFill="1"/>
    <xf numFmtId="0" fontId="6" fillId="3" borderId="0" xfId="0" applyFont="1" applyFill="1"/>
    <xf numFmtId="0" fontId="18" fillId="4" borderId="7" xfId="0" applyFont="1" applyFill="1" applyBorder="1"/>
    <xf numFmtId="0" fontId="7" fillId="2" borderId="0" xfId="0" applyFont="1" applyFill="1"/>
    <xf numFmtId="0" fontId="6" fillId="0" borderId="0" xfId="0" applyFont="1"/>
    <xf numFmtId="0" fontId="15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13" fillId="5" borderId="8" xfId="0" applyFont="1" applyFill="1" applyBorder="1" applyAlignment="1">
      <alignment horizontal="left" vertical="center"/>
    </xf>
    <xf numFmtId="3" fontId="19" fillId="7" borderId="11" xfId="0" applyNumberFormat="1" applyFont="1" applyFill="1" applyBorder="1" applyAlignment="1">
      <alignment horizontal="center" vertical="center" shrinkToFit="1"/>
    </xf>
    <xf numFmtId="0" fontId="11" fillId="2" borderId="0" xfId="0" applyFont="1" applyFill="1"/>
    <xf numFmtId="0" fontId="11" fillId="0" borderId="0" xfId="0" applyFont="1"/>
    <xf numFmtId="0" fontId="14" fillId="4" borderId="9" xfId="0" applyFont="1" applyFill="1" applyBorder="1" applyAlignment="1">
      <alignment horizontal="left" vertical="center"/>
    </xf>
    <xf numFmtId="3" fontId="23" fillId="8" borderId="16" xfId="0" applyNumberFormat="1" applyFont="1" applyFill="1" applyBorder="1" applyAlignment="1">
      <alignment horizontal="center" vertical="center" shrinkToFit="1"/>
    </xf>
    <xf numFmtId="0" fontId="14" fillId="4" borderId="9" xfId="0" applyFont="1" applyFill="1" applyBorder="1" applyAlignment="1">
      <alignment horizontal="left" vertical="center" wrapText="1"/>
    </xf>
    <xf numFmtId="0" fontId="0" fillId="2" borderId="0" xfId="0" applyFill="1"/>
    <xf numFmtId="165" fontId="13" fillId="5" borderId="10" xfId="0" applyNumberFormat="1" applyFont="1" applyFill="1" applyBorder="1" applyAlignment="1">
      <alignment horizontal="right" vertical="center" indent="1" shrinkToFit="1"/>
    </xf>
    <xf numFmtId="165" fontId="14" fillId="6" borderId="13" xfId="0" applyNumberFormat="1" applyFont="1" applyFill="1" applyBorder="1" applyAlignment="1">
      <alignment horizontal="right" vertical="center" indent="1" shrinkToFit="1"/>
    </xf>
    <xf numFmtId="165" fontId="19" fillId="7" borderId="12" xfId="0" applyNumberFormat="1" applyFont="1" applyFill="1" applyBorder="1" applyAlignment="1">
      <alignment horizontal="right" vertical="center" indent="1" shrinkToFit="1"/>
    </xf>
    <xf numFmtId="0" fontId="19" fillId="5" borderId="18" xfId="0" applyFont="1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15" fillId="5" borderId="18" xfId="0" applyFont="1" applyFill="1" applyBorder="1" applyAlignment="1">
      <alignment horizontal="center"/>
    </xf>
    <xf numFmtId="0" fontId="12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0" fontId="21" fillId="4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1" fillId="3" borderId="6" xfId="0" applyFont="1" applyFill="1" applyBorder="1" applyAlignment="1">
      <alignment horizontal="left" vertical="center" wrapText="1"/>
    </xf>
    <xf numFmtId="0" fontId="31" fillId="3" borderId="6" xfId="0" applyFont="1" applyFill="1" applyBorder="1" applyAlignment="1">
      <alignment horizontal="left" vertical="center"/>
    </xf>
    <xf numFmtId="0" fontId="32" fillId="0" borderId="6" xfId="0" applyFont="1" applyBorder="1"/>
    <xf numFmtId="0" fontId="31" fillId="3" borderId="0" xfId="0" applyFont="1" applyFill="1" applyAlignment="1">
      <alignment horizontal="left" vertical="center"/>
    </xf>
    <xf numFmtId="0" fontId="32" fillId="0" borderId="0" xfId="0" applyFont="1"/>
    <xf numFmtId="0" fontId="29" fillId="4" borderId="0" xfId="0" applyFont="1" applyFill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 shrinkToFit="1"/>
    </xf>
    <xf numFmtId="0" fontId="26" fillId="0" borderId="2" xfId="0" applyFont="1" applyBorder="1" applyAlignment="1">
      <alignment horizontal="center" vertical="center" wrapText="1" shrinkToFit="1"/>
    </xf>
    <xf numFmtId="0" fontId="26" fillId="0" borderId="5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</cellXfs>
  <cellStyles count="2">
    <cellStyle name="Standard" xfId="0" builtinId="0"/>
    <cellStyle name="Währung" xfId="1" builtinId="4"/>
  </cellStyles>
  <dxfs count="9">
    <dxf>
      <fill>
        <patternFill>
          <bgColor rgb="FFF2867E"/>
        </patternFill>
      </fill>
    </dxf>
    <dxf>
      <fill>
        <patternFill>
          <bgColor rgb="FFA6D86E"/>
        </patternFill>
      </fill>
    </dxf>
    <dxf>
      <fill>
        <patternFill>
          <bgColor rgb="FFEBEBEB"/>
        </patternFill>
      </fill>
    </dxf>
    <dxf>
      <fill>
        <patternFill>
          <bgColor rgb="FFF2867E"/>
        </patternFill>
      </fill>
    </dxf>
    <dxf>
      <fill>
        <patternFill>
          <bgColor rgb="FFA6D86E"/>
        </patternFill>
      </fill>
    </dxf>
    <dxf>
      <fill>
        <patternFill>
          <bgColor rgb="FFEBEBEB"/>
        </patternFill>
      </fill>
    </dxf>
    <dxf>
      <fill>
        <patternFill>
          <bgColor rgb="FFF2867E"/>
        </patternFill>
      </fill>
    </dxf>
    <dxf>
      <fill>
        <patternFill>
          <bgColor rgb="FFA6D86E"/>
        </patternFill>
      </fill>
    </dxf>
    <dxf>
      <fill>
        <patternFill>
          <bgColor rgb="FFEBEBEB"/>
        </patternFill>
      </fill>
    </dxf>
  </dxfs>
  <tableStyles count="0" defaultTableStyle="TableStyleMedium9" defaultPivotStyle="PivotStyleLight16"/>
  <colors>
    <mruColors>
      <color rgb="FFFFFFFF"/>
      <color rgb="FFF6FBFC"/>
      <color rgb="FFDFF0F5"/>
      <color rgb="FFFFB9B9"/>
      <color rgb="FFFF8B8B"/>
      <color rgb="FF52B6A5"/>
      <color rgb="FFFF6565"/>
      <color rgb="FF008A3E"/>
      <color rgb="FF75C5B8"/>
      <color rgb="FFBFE1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de-DE" sz="2000" b="1"/>
              <a:t>Grundsteuer B Nichtwohngrundstücke (2025)</a:t>
            </a:r>
          </a:p>
        </c:rich>
      </c:tx>
      <c:layout>
        <c:manualLayout>
          <c:xMode val="edge"/>
          <c:yMode val="edge"/>
          <c:x val="6.6984571158072492E-2"/>
          <c:y val="1.58758535915590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1917310500663"/>
          <c:y val="8.1969056076384619E-2"/>
          <c:w val="0.8284778509020827"/>
          <c:h val="0.72884164357358949"/>
        </c:manualLayout>
      </c:layout>
      <c:barChart>
        <c:barDir val="col"/>
        <c:grouping val="clustered"/>
        <c:varyColors val="0"/>
        <c:ser>
          <c:idx val="3"/>
          <c:order val="0"/>
          <c:tx>
            <c:v>einheitliche Hebesätze</c:v>
          </c:tx>
          <c:spPr>
            <a:solidFill>
              <a:schemeClr val="accent1"/>
            </a:solidFill>
            <a:ln w="3175"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'Berechnungstool 2024'!$B$19:$B$30</c:f>
              <c:strCache>
                <c:ptCount val="12"/>
                <c:pt idx="0">
                  <c:v> IHK Bezirk Düsseldorf Ø</c:v>
                </c:pt>
                <c:pt idx="1">
                  <c:v>Düsseldorf</c:v>
                </c:pt>
                <c:pt idx="2">
                  <c:v>Erkrath</c:v>
                </c:pt>
                <c:pt idx="3">
                  <c:v>Haan</c:v>
                </c:pt>
                <c:pt idx="4">
                  <c:v>Heiligenhaus</c:v>
                </c:pt>
                <c:pt idx="5">
                  <c:v>Hilden</c:v>
                </c:pt>
                <c:pt idx="6">
                  <c:v>Langenfeld</c:v>
                </c:pt>
                <c:pt idx="7">
                  <c:v>Mettmann</c:v>
                </c:pt>
                <c:pt idx="8">
                  <c:v>Monheim am Rhein</c:v>
                </c:pt>
                <c:pt idx="9">
                  <c:v>Ratingen</c:v>
                </c:pt>
                <c:pt idx="10">
                  <c:v>Velbert</c:v>
                </c:pt>
                <c:pt idx="11">
                  <c:v>Wülfrath</c:v>
                </c:pt>
              </c:strCache>
            </c:strRef>
          </c:cat>
          <c:val>
            <c:numRef>
              <c:f>'Berechnungstool 2024'!$D$19:$D$30</c:f>
              <c:numCache>
                <c:formatCode>#,##0.00\ [$€-1]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86-4FE7-99FF-AC79FD223938}"/>
            </c:ext>
          </c:extLst>
        </c:ser>
        <c:ser>
          <c:idx val="0"/>
          <c:order val="1"/>
          <c:tx>
            <c:v>differenzierte Hebesätze</c:v>
          </c:tx>
          <c:spPr>
            <a:solidFill>
              <a:srgbClr val="FFB9B9"/>
            </a:solidFill>
            <a:ln w="3175">
              <a:solidFill>
                <a:srgbClr val="C00000"/>
              </a:solidFill>
            </a:ln>
          </c:spPr>
          <c:invertIfNegative val="0"/>
          <c:cat>
            <c:strRef>
              <c:f>'Berechnungstool 2024'!$B$19:$B$30</c:f>
              <c:strCache>
                <c:ptCount val="12"/>
                <c:pt idx="0">
                  <c:v> IHK Bezirk Düsseldorf Ø</c:v>
                </c:pt>
                <c:pt idx="1">
                  <c:v>Düsseldorf</c:v>
                </c:pt>
                <c:pt idx="2">
                  <c:v>Erkrath</c:v>
                </c:pt>
                <c:pt idx="3">
                  <c:v>Haan</c:v>
                </c:pt>
                <c:pt idx="4">
                  <c:v>Heiligenhaus</c:v>
                </c:pt>
                <c:pt idx="5">
                  <c:v>Hilden</c:v>
                </c:pt>
                <c:pt idx="6">
                  <c:v>Langenfeld</c:v>
                </c:pt>
                <c:pt idx="7">
                  <c:v>Mettmann</c:v>
                </c:pt>
                <c:pt idx="8">
                  <c:v>Monheim am Rhein</c:v>
                </c:pt>
                <c:pt idx="9">
                  <c:v>Ratingen</c:v>
                </c:pt>
                <c:pt idx="10">
                  <c:v>Velbert</c:v>
                </c:pt>
                <c:pt idx="11">
                  <c:v>Wülfrath</c:v>
                </c:pt>
              </c:strCache>
            </c:strRef>
          </c:cat>
          <c:val>
            <c:numRef>
              <c:f>'Berechnungstool 2024'!$F$19:$F$30</c:f>
              <c:numCache>
                <c:formatCode>#,##0.00\ [$€-1]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86-4FE7-99FF-AC79FD223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95104"/>
        <c:axId val="1"/>
      </c:barChart>
      <c:catAx>
        <c:axId val="986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\ [$€-40A]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98695104"/>
        <c:crosses val="autoZero"/>
        <c:crossBetween val="between"/>
      </c:valAx>
      <c:spPr>
        <a:gradFill flip="none" rotWithShape="1">
          <a:gsLst>
            <a:gs pos="33000">
              <a:srgbClr val="FFFFFF"/>
            </a:gs>
            <a:gs pos="0">
              <a:srgbClr val="D4DBE2"/>
            </a:gs>
            <a:gs pos="100000">
              <a:srgbClr val="FCFDFE"/>
            </a:gs>
          </a:gsLst>
          <a:lin ang="2700000" scaled="1"/>
          <a:tileRect/>
        </a:gradFill>
        <a:ln>
          <a:solidFill>
            <a:srgbClr val="003366"/>
          </a:solidFill>
        </a:ln>
      </c:spPr>
    </c:plotArea>
    <c:legend>
      <c:legendPos val="r"/>
      <c:layout>
        <c:manualLayout>
          <c:xMode val="edge"/>
          <c:yMode val="edge"/>
          <c:x val="0.67878439789848199"/>
          <c:y val="9.1245679859139645E-2"/>
          <c:w val="0.28542629389143598"/>
          <c:h val="7.7476753943942961E-2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2400" b="1" i="0" u="none" strike="noStrike" baseline="0">
                <a:solidFill>
                  <a:srgbClr val="000000"/>
                </a:solidFill>
                <a:latin typeface="Calibri"/>
              </a:rPr>
              <a:t>GrundsteuerB-Vergleich </a:t>
            </a:r>
            <a:br>
              <a:rPr lang="de-DE" sz="2400" b="1" i="0" u="none" strike="noStrike" baseline="0">
                <a:solidFill>
                  <a:srgbClr val="000000"/>
                </a:solidFill>
                <a:latin typeface="Calibri"/>
              </a:rPr>
            </a:br>
            <a:r>
              <a:rPr lang="de-DE" sz="1800" b="0" i="0" u="none" strike="noStrike" baseline="0">
                <a:solidFill>
                  <a:srgbClr val="000000"/>
                </a:solidFill>
                <a:latin typeface="Calibri"/>
              </a:rPr>
              <a:t>Kostenentwicklung 2016-2024 </a:t>
            </a:r>
            <a:br>
              <a:rPr lang="de-DE" sz="1800" b="0" i="0" u="none" strike="noStrike" baseline="0">
                <a:solidFill>
                  <a:srgbClr val="000000"/>
                </a:solidFill>
                <a:latin typeface="Calibri"/>
              </a:rPr>
            </a:br>
            <a:r>
              <a:rPr lang="de-DE" sz="1800" b="0" i="0" u="none" strike="noStrike" baseline="0">
                <a:solidFill>
                  <a:srgbClr val="000000"/>
                </a:solidFill>
                <a:latin typeface="Calibri"/>
              </a:rPr>
              <a:t>in Abhängigkeit der von Ihnen eingegebenen Werte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 sz="18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1268266408652839"/>
          <c:y val="5.916983026815306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621610035359971E-2"/>
          <c:y val="0.14077730879251379"/>
          <c:w val="0.91948239028261003"/>
          <c:h val="0.63558756945006112"/>
        </c:manualLayout>
      </c:layout>
      <c:barChart>
        <c:barDir val="col"/>
        <c:grouping val="clustered"/>
        <c:varyColors val="0"/>
        <c:ser>
          <c:idx val="1"/>
          <c:order val="2"/>
          <c:tx>
            <c:v>2016</c:v>
          </c:tx>
          <c:spPr>
            <a:solidFill>
              <a:srgbClr val="75C5B8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882-44E6-A929-3F51ECB6093A}"/>
            </c:ext>
          </c:extLst>
        </c:ser>
        <c:ser>
          <c:idx val="0"/>
          <c:order val="3"/>
          <c:tx>
            <c:v>2017</c:v>
          </c:tx>
          <c:spPr>
            <a:solidFill>
              <a:srgbClr val="3D9385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882-44E6-A929-3F51ECB6093A}"/>
            </c:ext>
          </c:extLst>
        </c:ser>
        <c:ser>
          <c:idx val="6"/>
          <c:order val="4"/>
          <c:tx>
            <c:v>2018</c:v>
          </c:tx>
          <c:spPr>
            <a:solidFill>
              <a:srgbClr val="6B88BD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B882-44E6-A929-3F51ECB6093A}"/>
            </c:ext>
          </c:extLst>
        </c:ser>
        <c:ser>
          <c:idx val="5"/>
          <c:order val="5"/>
          <c:tx>
            <c:v>2019</c:v>
          </c:tx>
          <c:spPr>
            <a:solidFill>
              <a:srgbClr val="A0BDD8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B882-44E6-A929-3F51ECB6093A}"/>
            </c:ext>
          </c:extLst>
        </c:ser>
        <c:ser>
          <c:idx val="4"/>
          <c:order val="6"/>
          <c:tx>
            <c:v>2020</c:v>
          </c:tx>
          <c:spPr>
            <a:solidFill>
              <a:srgbClr val="84C1D2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B882-44E6-A929-3F51ECB6093A}"/>
            </c:ext>
          </c:extLst>
        </c:ser>
        <c:ser>
          <c:idx val="7"/>
          <c:order val="7"/>
          <c:tx>
            <c:v>2021</c:v>
          </c:tx>
          <c:spPr>
            <a:solidFill>
              <a:srgbClr val="BFE1EB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B882-44E6-A929-3F51ECB6093A}"/>
            </c:ext>
          </c:extLst>
        </c:ser>
        <c:ser>
          <c:idx val="8"/>
          <c:order val="8"/>
          <c:tx>
            <c:v>2022</c:v>
          </c:tx>
          <c:spPr>
            <a:solidFill>
              <a:srgbClr val="DFF0F5"/>
            </a:solidFill>
            <a:ln w="3175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82-44E6-A929-3F51ECB6093A}"/>
            </c:ext>
          </c:extLst>
        </c:ser>
        <c:ser>
          <c:idx val="9"/>
          <c:order val="9"/>
          <c:tx>
            <c:v>2023</c:v>
          </c:tx>
          <c:spPr>
            <a:solidFill>
              <a:srgbClr val="FF8B8B"/>
            </a:solidFill>
            <a:ln>
              <a:solidFill>
                <a:srgbClr val="760000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82-44E6-A929-3F51ECB6093A}"/>
            </c:ext>
          </c:extLst>
        </c:ser>
        <c:ser>
          <c:idx val="10"/>
          <c:order val="10"/>
          <c:tx>
            <c:v>2024</c:v>
          </c:tx>
          <c:spPr>
            <a:solidFill>
              <a:srgbClr val="C00000"/>
            </a:solidFill>
            <a:ln w="127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87-4987-BFC1-DCB01CCC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19600"/>
        <c:axId val="1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v>2014</c:v>
                </c:tx>
                <c:spPr>
                  <a:solidFill>
                    <a:srgbClr val="D5D8E7"/>
                  </a:solidFill>
                  <a:ln w="3175">
                    <a:solidFill>
                      <a:schemeClr val="tx1"/>
                    </a:solidFill>
                  </a:ln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9-B882-44E6-A929-3F51ECB6093A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v>2015</c:v>
                </c:tx>
                <c:spPr>
                  <a:solidFill>
                    <a:srgbClr val="A3B2C1"/>
                  </a:solidFill>
                  <a:ln w="6350">
                    <a:solidFill>
                      <a:schemeClr val="tx1"/>
                    </a:solidFill>
                  </a:ln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0-B882-44E6-A929-3F51ECB6093A}"/>
                  </c:ext>
                </c:extLst>
              </c15:ser>
            </c15:filteredBarSeries>
          </c:ext>
        </c:extLst>
      </c:barChart>
      <c:catAx>
        <c:axId val="13041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52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\ [$€-40A]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30419600"/>
        <c:crosses val="autoZero"/>
        <c:crossBetween val="between"/>
      </c:valAx>
      <c:spPr>
        <a:gradFill flip="none" rotWithShape="1">
          <a:gsLst>
            <a:gs pos="33000">
              <a:srgbClr val="FFFFFF"/>
            </a:gs>
            <a:gs pos="0">
              <a:srgbClr val="D4DBE2"/>
            </a:gs>
            <a:gs pos="100000">
              <a:srgbClr val="FCFDFE"/>
            </a:gs>
          </a:gsLst>
          <a:lin ang="2700000" scaled="1"/>
          <a:tileRect/>
        </a:gradFill>
        <a:ln>
          <a:solidFill>
            <a:srgbClr val="003366"/>
          </a:solidFill>
        </a:ln>
      </c:spPr>
    </c:plotArea>
    <c:legend>
      <c:legendPos val="r"/>
      <c:layout>
        <c:manualLayout>
          <c:xMode val="edge"/>
          <c:yMode val="edge"/>
          <c:x val="7.9011465770743652E-2"/>
          <c:y val="0.14650246816179183"/>
          <c:w val="0.38999220133423773"/>
          <c:h val="4.579818611782439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8913634464894"/>
          <c:y val="0.13443830570902393"/>
          <c:w val="0.67138256656549067"/>
          <c:h val="0.797602847986543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3A5B7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D292-49A3-A7F5-2F29077A06B3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292-49A3-A7F5-2F29077A06B3}"/>
              </c:ext>
            </c:extLst>
          </c:dPt>
          <c:dLbls>
            <c:numFmt formatCode="#,##0\ \€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292-49A3-A7F5-2F29077A0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32"/>
        <c:axId val="130420320"/>
        <c:axId val="1"/>
      </c:barChart>
      <c:catAx>
        <c:axId val="130420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30420320"/>
        <c:crosses val="max"/>
        <c:crossBetween val="between"/>
        <c:majorUnit val="25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8913634464894"/>
          <c:y val="0.13443830570902393"/>
          <c:w val="0.67138256656549067"/>
          <c:h val="0.797602847986543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3A5B7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D181-4EA9-82DC-A4B34563DD81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181-4EA9-82DC-A4B34563DD81}"/>
              </c:ext>
            </c:extLst>
          </c:dPt>
          <c:dLbls>
            <c:numFmt formatCode="#,##0\ \€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181-4EA9-82DC-A4B34563D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32"/>
        <c:axId val="98031688"/>
        <c:axId val="1"/>
      </c:barChart>
      <c:catAx>
        <c:axId val="98031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98031688"/>
        <c:crosses val="max"/>
        <c:crossBetween val="between"/>
        <c:majorUnit val="25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8913634464894"/>
          <c:y val="0.13443830570902393"/>
          <c:w val="0.67138256656549067"/>
          <c:h val="0.797602847986543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3A5B7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01B1-43B7-A1AD-7594DA6DAE72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01B1-43B7-A1AD-7594DA6DAE7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1B1-43B7-A1AD-7594DA6DAE72}"/>
              </c:ext>
            </c:extLst>
          </c:dPt>
          <c:dLbls>
            <c:numFmt formatCode="#,##0\ \€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1B1-43B7-A1AD-7594DA6DA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32"/>
        <c:axId val="129374712"/>
        <c:axId val="1"/>
      </c:barChart>
      <c:catAx>
        <c:axId val="129374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29374712"/>
        <c:crosses val="max"/>
        <c:crossBetween val="between"/>
        <c:majorUnit val="250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8913634464894"/>
          <c:y val="0.13443830570902393"/>
          <c:w val="0.67138256656549067"/>
          <c:h val="0.797602847986543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3A5B7"/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B6B-483C-BECF-B75D8E682E4C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4B6B-483C-BECF-B75D8E682E4C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2-4B6B-483C-BECF-B75D8E682E4C}"/>
              </c:ext>
            </c:extLst>
          </c:dPt>
          <c:dLbls>
            <c:numFmt formatCode="#,##0\ \€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B6B-483C-BECF-B75D8E6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32"/>
        <c:axId val="98016384"/>
        <c:axId val="1"/>
      </c:barChart>
      <c:catAx>
        <c:axId val="98016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98016384"/>
        <c:crosses val="max"/>
        <c:crossBetween val="between"/>
        <c:majorUnit val="100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21168</xdr:colOff>
      <xdr:row>1</xdr:row>
      <xdr:rowOff>19050</xdr:rowOff>
    </xdr:from>
    <xdr:to>
      <xdr:col>20</xdr:col>
      <xdr:colOff>63500</xdr:colOff>
      <xdr:row>30</xdr:row>
      <xdr:rowOff>264583</xdr:rowOff>
    </xdr:to>
    <xdr:graphicFrame macro="">
      <xdr:nvGraphicFramePr>
        <xdr:cNvPr id="6003" name="Diagramm 1">
          <a:extLst>
            <a:ext uri="{FF2B5EF4-FFF2-40B4-BE49-F238E27FC236}">
              <a16:creationId xmlns:a16="http://schemas.microsoft.com/office/drawing/2014/main" id="{00000000-0008-0000-0000-000073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582080</xdr:colOff>
      <xdr:row>3</xdr:row>
      <xdr:rowOff>52917</xdr:rowOff>
    </xdr:from>
    <xdr:to>
      <xdr:col>7</xdr:col>
      <xdr:colOff>996523</xdr:colOff>
      <xdr:row>5</xdr:row>
      <xdr:rowOff>251888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8AB0B4-ED9C-3BA1-CBA8-4AA47A1BB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2747" y="349250"/>
          <a:ext cx="2552276" cy="601138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548268</xdr:colOff>
      <xdr:row>1</xdr:row>
      <xdr:rowOff>137584</xdr:rowOff>
    </xdr:from>
    <xdr:to>
      <xdr:col>19</xdr:col>
      <xdr:colOff>552027</xdr:colOff>
      <xdr:row>4</xdr:row>
      <xdr:rowOff>42333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EDBA5DD-D444-4B95-9ADC-A60A9BE15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8518" y="179917"/>
          <a:ext cx="1527759" cy="35983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0.01422</cdr:x>
      <cdr:y>0.96496</cdr:y>
    </cdr:from>
    <cdr:to>
      <cdr:x>0.38776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9539" y="6819900"/>
          <a:ext cx="28765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 © IHK Düsseldorf - Stand: September.2024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23</xdr:col>
      <xdr:colOff>194980</xdr:colOff>
      <xdr:row>47</xdr:row>
      <xdr:rowOff>85725</xdr:rowOff>
    </xdr:to>
    <xdr:graphicFrame macro="">
      <xdr:nvGraphicFramePr>
        <xdr:cNvPr id="2" name="Diagramm 8">
          <a:extLst>
            <a:ext uri="{FF2B5EF4-FFF2-40B4-BE49-F238E27FC236}">
              <a16:creationId xmlns:a16="http://schemas.microsoft.com/office/drawing/2014/main" id="{A213A9FB-A4C9-47B5-A150-8510566C99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0.01422</cdr:x>
      <cdr:y>0.96496</cdr:y>
    </cdr:from>
    <cdr:to>
      <cdr:x>0.38776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9539" y="6819900"/>
          <a:ext cx="28765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 © IHK Lippe zu Detmold - Stand: 14.02.2024</a:t>
          </a:r>
        </a:p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0.01164</cdr:x>
      <cdr:y>0.02332</cdr:y>
    </cdr:from>
    <cdr:to>
      <cdr:x>0.1573</cdr:x>
      <cdr:y>0.09783</cdr:y>
    </cdr:to>
    <cdr:pic>
      <cdr:nvPicPr>
        <cdr:cNvPr id="4" name="Grafik 3">
          <a:extLst xmlns:a="http://schemas.openxmlformats.org/drawingml/2006/main">
            <a:ext uri="{FF2B5EF4-FFF2-40B4-BE49-F238E27FC236}">
              <a16:creationId xmlns:a16="http://schemas.microsoft.com/office/drawing/2014/main" id="{3866A7A4-CAAA-4AF5-8E1B-3E39EDBB5C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7183" y="175455"/>
          <a:ext cx="2592590" cy="560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FFFFFF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685800</xdr:colOff>
      <xdr:row>8</xdr:row>
      <xdr:rowOff>19050</xdr:rowOff>
    </xdr:from>
    <xdr:to>
      <xdr:col>31</xdr:col>
      <xdr:colOff>495300</xdr:colOff>
      <xdr:row>50</xdr:row>
      <xdr:rowOff>114300</xdr:rowOff>
    </xdr:to>
    <xdr:graphicFrame macro="">
      <xdr:nvGraphicFramePr>
        <xdr:cNvPr id="12018" name="Diagramm 1">
          <a:extLst>
            <a:ext uri="{FF2B5EF4-FFF2-40B4-BE49-F238E27FC236}">
              <a16:creationId xmlns:a16="http://schemas.microsoft.com/office/drawing/2014/main" id="{00000000-0008-0000-1100-0000F22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238125</xdr:colOff>
      <xdr:row>8</xdr:row>
      <xdr:rowOff>9525</xdr:rowOff>
    </xdr:from>
    <xdr:to>
      <xdr:col>16</xdr:col>
      <xdr:colOff>47625</xdr:colOff>
      <xdr:row>50</xdr:row>
      <xdr:rowOff>104775</xdr:rowOff>
    </xdr:to>
    <xdr:graphicFrame macro="">
      <xdr:nvGraphicFramePr>
        <xdr:cNvPr id="12019" name="Diagramm 2">
          <a:extLst>
            <a:ext uri="{FF2B5EF4-FFF2-40B4-BE49-F238E27FC236}">
              <a16:creationId xmlns:a16="http://schemas.microsoft.com/office/drawing/2014/main" id="{00000000-0008-0000-1100-0000F32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685800</xdr:colOff>
      <xdr:row>52</xdr:row>
      <xdr:rowOff>47625</xdr:rowOff>
    </xdr:from>
    <xdr:to>
      <xdr:col>31</xdr:col>
      <xdr:colOff>495300</xdr:colOff>
      <xdr:row>94</xdr:row>
      <xdr:rowOff>142875</xdr:rowOff>
    </xdr:to>
    <xdr:graphicFrame macro="">
      <xdr:nvGraphicFramePr>
        <xdr:cNvPr id="12020" name="Diagramm 3">
          <a:extLst>
            <a:ext uri="{FF2B5EF4-FFF2-40B4-BE49-F238E27FC236}">
              <a16:creationId xmlns:a16="http://schemas.microsoft.com/office/drawing/2014/main" id="{00000000-0008-0000-1100-0000F42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228600</xdr:colOff>
      <xdr:row>52</xdr:row>
      <xdr:rowOff>47625</xdr:rowOff>
    </xdr:from>
    <xdr:to>
      <xdr:col>16</xdr:col>
      <xdr:colOff>38100</xdr:colOff>
      <xdr:row>94</xdr:row>
      <xdr:rowOff>142875</xdr:rowOff>
    </xdr:to>
    <xdr:graphicFrame macro="">
      <xdr:nvGraphicFramePr>
        <xdr:cNvPr id="12021" name="Diagramm 4">
          <a:extLst>
            <a:ext uri="{FF2B5EF4-FFF2-40B4-BE49-F238E27FC236}">
              <a16:creationId xmlns:a16="http://schemas.microsoft.com/office/drawing/2014/main" id="{00000000-0008-0000-1100-0000F52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0.2322</cdr:x>
      <cdr:y>0.00691</cdr:y>
    </cdr:from>
    <cdr:to>
      <cdr:x>0.80509</cdr:x>
      <cdr:y>0.13536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609850" y="47625"/>
          <a:ext cx="6438900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2000" b="1"/>
            <a:t>Frisch</a:t>
          </a:r>
          <a:r>
            <a:rPr lang="de-DE" sz="2000" b="1" baseline="0"/>
            <a:t> und Abwassergebühren 2015 in lippischen Kommunen </a:t>
          </a:r>
          <a:br>
            <a:rPr lang="de-DE" sz="2000" b="1" baseline="0"/>
          </a:br>
          <a:r>
            <a:rPr lang="de-DE" sz="2000" b="1" baseline="0"/>
            <a:t>am Beispiel eines kleinen </a:t>
          </a:r>
          <a:r>
            <a:rPr lang="de-DE" sz="2000" b="1"/>
            <a:t>Galvanikbetriebes </a:t>
          </a:r>
          <a:br>
            <a:rPr lang="de-DE" sz="2000" b="1"/>
          </a:br>
          <a:r>
            <a:rPr lang="de-DE" sz="1000" b="0"/>
            <a:t>(1.000 cbm Frischwasser, 800 cbm</a:t>
          </a:r>
          <a:r>
            <a:rPr lang="de-DE" sz="1000" b="0" baseline="0"/>
            <a:t>  Abwasser, 2.800 qm versiegelte Fläche)</a:t>
          </a:r>
          <a:endParaRPr lang="de-DE" sz="1000" b="0"/>
        </a:p>
      </cdr:txBody>
    </cdr:sp>
  </cdr:relSizeAnchor>
  <cdr:relSizeAnchor xmlns:cdr="http://schemas.openxmlformats.org/drawingml/2006/chartDrawing">
    <cdr:from>
      <cdr:x>0.70424</cdr:x>
      <cdr:y>0.13536</cdr:y>
    </cdr:from>
    <cdr:to>
      <cdr:x>0.70593</cdr:x>
      <cdr:y>0.93094</cdr:y>
    </cdr:to>
    <cdr:cxnSp macro="">
      <cdr:nvCxnSpPr>
        <cdr:cNvPr id="5" name="Gerade Verbindung 4">
          <a:extLst xmlns:a="http://schemas.openxmlformats.org/drawingml/2006/main">
            <a:ext uri="{FF2B5EF4-FFF2-40B4-BE49-F238E27FC236}">
              <a16:creationId xmlns:a16="http://schemas.microsoft.com/office/drawing/2014/main" id="{B6B98533-EA01-4108-BA08-481C11685A8D}"/>
            </a:ext>
          </a:extLst>
        </cdr:cNvPr>
        <cdr:cNvCxnSpPr/>
      </cdr:nvCxnSpPr>
      <cdr:spPr>
        <a:xfrm xmlns:a="http://schemas.openxmlformats.org/drawingml/2006/main" flipV="1">
          <a:off x="7915275" y="933450"/>
          <a:ext cx="19050" cy="54864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0.68672</cdr:x>
      <cdr:y>0.16206</cdr:y>
    </cdr:from>
    <cdr:to>
      <cdr:x>0.75932</cdr:x>
      <cdr:y>0.22145</cdr:y>
    </cdr:to>
    <cdr:sp macro="" textlink="">
      <cdr:nvSpPr>
        <cdr:cNvPr id="11" name="Textfeld 2"/>
        <cdr:cNvSpPr txBox="1"/>
      </cdr:nvSpPr>
      <cdr:spPr>
        <a:xfrm xmlns:a="http://schemas.openxmlformats.org/drawingml/2006/main">
          <a:off x="7718425" y="1117600"/>
          <a:ext cx="815975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24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  <a:sym typeface="Symbol"/>
            </a:rPr>
            <a:t>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  <a:sym typeface="Symbol"/>
            </a:rPr>
            <a:t>Lippe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0.2322</cdr:x>
      <cdr:y>0.00138</cdr:y>
    </cdr:from>
    <cdr:to>
      <cdr:x>0.80509</cdr:x>
      <cdr:y>0.1326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609811" y="9502"/>
          <a:ext cx="6438994" cy="904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2200"/>
            </a:lnSpc>
          </a:pPr>
          <a:r>
            <a:rPr lang="de-DE" sz="2000" b="1"/>
            <a:t>Frisch</a:t>
          </a:r>
          <a:r>
            <a:rPr lang="de-DE" sz="2000" b="1" baseline="0"/>
            <a:t> und Abwassergebühren 2015 in lippischen Kommunen </a:t>
          </a:r>
          <a:br>
            <a:rPr lang="de-DE" sz="2000" b="1" baseline="0"/>
          </a:br>
          <a:r>
            <a:rPr lang="de-DE" sz="2000" b="1" baseline="0"/>
            <a:t>am Beispiel einer Familie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>
              <a:effectLst/>
              <a:latin typeface="+mn-lt"/>
              <a:ea typeface="+mn-ea"/>
              <a:cs typeface="+mn-cs"/>
            </a:rPr>
            <a:t>(100 cbm Frischwasser, 100 cbm</a:t>
          </a:r>
          <a:r>
            <a:rPr lang="de-DE" sz="1100" b="0" baseline="0">
              <a:effectLst/>
              <a:latin typeface="+mn-lt"/>
              <a:ea typeface="+mn-ea"/>
              <a:cs typeface="+mn-cs"/>
            </a:rPr>
            <a:t>  Abwasser, 150 qm versiegelte Fläche)</a:t>
          </a:r>
          <a:endParaRPr lang="de-DE" sz="2000">
            <a:effectLst/>
          </a:endParaRPr>
        </a:p>
        <a:p xmlns:a="http://schemas.openxmlformats.org/drawingml/2006/main">
          <a:pPr algn="ctr">
            <a:lnSpc>
              <a:spcPts val="2200"/>
            </a:lnSpc>
          </a:pPr>
          <a:endParaRPr lang="de-DE" sz="2000" b="1"/>
        </a:p>
      </cdr:txBody>
    </cdr:sp>
  </cdr:relSizeAnchor>
  <cdr:relSizeAnchor xmlns:cdr="http://schemas.openxmlformats.org/drawingml/2006/chartDrawing">
    <cdr:from>
      <cdr:x>0.70283</cdr:x>
      <cdr:y>0.13674</cdr:y>
    </cdr:from>
    <cdr:to>
      <cdr:x>0.70452</cdr:x>
      <cdr:y>0.93232</cdr:y>
    </cdr:to>
    <cdr:cxnSp macro="">
      <cdr:nvCxnSpPr>
        <cdr:cNvPr id="4" name="Gerade Verbindung 3">
          <a:extLst xmlns:a="http://schemas.openxmlformats.org/drawingml/2006/main">
            <a:ext uri="{FF2B5EF4-FFF2-40B4-BE49-F238E27FC236}">
              <a16:creationId xmlns:a16="http://schemas.microsoft.com/office/drawing/2014/main" id="{B3EC48BA-8E4A-489F-949A-99DE48752EA8}"/>
            </a:ext>
          </a:extLst>
        </cdr:cNvPr>
        <cdr:cNvCxnSpPr/>
      </cdr:nvCxnSpPr>
      <cdr:spPr>
        <a:xfrm xmlns:a="http://schemas.openxmlformats.org/drawingml/2006/main" flipV="1">
          <a:off x="7899400" y="942975"/>
          <a:ext cx="19050" cy="54864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0.68333</cdr:x>
      <cdr:y>0.16436</cdr:y>
    </cdr:from>
    <cdr:to>
      <cdr:x>0.72034</cdr:x>
      <cdr:y>0.22376</cdr:y>
    </cdr:to>
    <cdr:sp macro="" textlink="">
      <cdr:nvSpPr>
        <cdr:cNvPr id="5" name="Textfeld 2"/>
        <cdr:cNvSpPr txBox="1"/>
      </cdr:nvSpPr>
      <cdr:spPr>
        <a:xfrm xmlns:a="http://schemas.openxmlformats.org/drawingml/2006/main">
          <a:off x="7680325" y="1133475"/>
          <a:ext cx="415925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24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  <a:sym typeface="Symbol"/>
            </a:rPr>
            <a:t> 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  <a:sym typeface="Symbol"/>
            </a:rPr>
            <a:t>Lippe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0.23305</cdr:x>
      <cdr:y>0.00414</cdr:y>
    </cdr:from>
    <cdr:to>
      <cdr:x>0.80594</cdr:x>
      <cdr:y>0.1326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619336" y="28552"/>
          <a:ext cx="6438994" cy="885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2200"/>
            </a:lnSpc>
          </a:pPr>
          <a:r>
            <a:rPr lang="de-DE" sz="2000" b="1"/>
            <a:t>Frisch</a:t>
          </a:r>
          <a:r>
            <a:rPr lang="de-DE" sz="2000" b="1" baseline="0"/>
            <a:t> und Abwassergebühren 2015 in lippischen Kommunen </a:t>
          </a:r>
          <a:br>
            <a:rPr lang="de-DE" sz="2000" b="1" baseline="0"/>
          </a:br>
          <a:r>
            <a:rPr lang="de-DE" sz="2000" b="1" baseline="0"/>
            <a:t>am Beispiel eines Kunststoff verarbeitenden Betriebes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>
              <a:effectLst/>
              <a:latin typeface="+mn-lt"/>
              <a:ea typeface="+mn-ea"/>
              <a:cs typeface="+mn-cs"/>
            </a:rPr>
            <a:t>(4.500 cbm Frischwasser, 3.900 cbm</a:t>
          </a:r>
          <a:r>
            <a:rPr lang="de-DE" sz="1100" b="0" baseline="0">
              <a:effectLst/>
              <a:latin typeface="+mn-lt"/>
              <a:ea typeface="+mn-ea"/>
              <a:cs typeface="+mn-cs"/>
            </a:rPr>
            <a:t>  Abwasser, 30.000 qm versiegelte Fläche)</a:t>
          </a:r>
          <a:endParaRPr lang="de-DE" sz="2000">
            <a:effectLst/>
          </a:endParaRPr>
        </a:p>
        <a:p xmlns:a="http://schemas.openxmlformats.org/drawingml/2006/main">
          <a:pPr algn="ctr">
            <a:lnSpc>
              <a:spcPts val="2200"/>
            </a:lnSpc>
          </a:pPr>
          <a:endParaRPr lang="de-DE" sz="2000" b="1"/>
        </a:p>
      </cdr:txBody>
    </cdr:sp>
  </cdr:relSizeAnchor>
  <cdr:relSizeAnchor xmlns:cdr="http://schemas.openxmlformats.org/drawingml/2006/chartDrawing">
    <cdr:from>
      <cdr:x>0.2322</cdr:x>
      <cdr:y>0.01519</cdr:y>
    </cdr:from>
    <cdr:to>
      <cdr:x>0.80509</cdr:x>
      <cdr:y>0.12569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609850" y="104775"/>
          <a:ext cx="6438900" cy="76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de-DE" sz="2000" b="1"/>
        </a:p>
      </cdr:txBody>
    </cdr:sp>
  </cdr:relSizeAnchor>
  <cdr:relSizeAnchor xmlns:cdr="http://schemas.openxmlformats.org/drawingml/2006/chartDrawing">
    <cdr:from>
      <cdr:x>0.65</cdr:x>
      <cdr:y>0.13444</cdr:y>
    </cdr:from>
    <cdr:to>
      <cdr:x>0.6517</cdr:x>
      <cdr:y>0.93002</cdr:y>
    </cdr:to>
    <cdr:cxnSp macro="">
      <cdr:nvCxnSpPr>
        <cdr:cNvPr id="4" name="Gerade Verbindung 3">
          <a:extLst xmlns:a="http://schemas.openxmlformats.org/drawingml/2006/main">
            <a:ext uri="{FF2B5EF4-FFF2-40B4-BE49-F238E27FC236}">
              <a16:creationId xmlns:a16="http://schemas.microsoft.com/office/drawing/2014/main" id="{0ADD1652-C9D5-4F8D-99D4-77F9CE1563C7}"/>
            </a:ext>
          </a:extLst>
        </cdr:cNvPr>
        <cdr:cNvCxnSpPr/>
      </cdr:nvCxnSpPr>
      <cdr:spPr>
        <a:xfrm xmlns:a="http://schemas.openxmlformats.org/drawingml/2006/main" flipV="1">
          <a:off x="7305675" y="927100"/>
          <a:ext cx="19050" cy="54864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0.63249</cdr:x>
      <cdr:y>0.16114</cdr:y>
    </cdr:from>
    <cdr:to>
      <cdr:x>0.72627</cdr:x>
      <cdr:y>0.22053</cdr:y>
    </cdr:to>
    <cdr:sp macro="" textlink="">
      <cdr:nvSpPr>
        <cdr:cNvPr id="5" name="Textfeld 2"/>
        <cdr:cNvSpPr txBox="1"/>
      </cdr:nvSpPr>
      <cdr:spPr>
        <a:xfrm xmlns:a="http://schemas.openxmlformats.org/drawingml/2006/main">
          <a:off x="7108825" y="1111250"/>
          <a:ext cx="1054100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>
              <a:solidFill>
                <a:srgbClr val="0070C0"/>
              </a:solidFill>
              <a:sym typeface="Symbol"/>
            </a:rPr>
            <a:t> </a:t>
          </a:r>
          <a:r>
            <a:rPr lang="de-DE" sz="1200" b="0">
              <a:solidFill>
                <a:srgbClr val="0070C0"/>
              </a:solidFill>
              <a:sym typeface="Symbol"/>
            </a:rPr>
            <a:t>Lippe</a:t>
          </a:r>
          <a:endParaRPr lang="de-DE" sz="1200" b="0">
            <a:effectLst/>
          </a:endParaRPr>
        </a:p>
        <a:p xmlns:a="http://schemas.openxmlformats.org/drawingml/2006/main">
          <a:endParaRPr lang="de-DE" sz="2400" b="1">
            <a:solidFill>
              <a:srgbClr val="0070C0"/>
            </a:solidFill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0.23389</cdr:x>
      <cdr:y>0.00138</cdr:y>
    </cdr:from>
    <cdr:to>
      <cdr:x>0.80678</cdr:x>
      <cdr:y>0.13122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628861" y="9502"/>
          <a:ext cx="6438994" cy="895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2200"/>
            </a:lnSpc>
          </a:pPr>
          <a:r>
            <a:rPr lang="de-DE" sz="2000" b="1"/>
            <a:t>Frisch</a:t>
          </a:r>
          <a:r>
            <a:rPr lang="de-DE" sz="2000" b="1" baseline="0"/>
            <a:t> und Abwassergebühren 2015 in lippischen Kommunen </a:t>
          </a:r>
          <a:br>
            <a:rPr lang="de-DE" sz="2000" b="1" baseline="0"/>
          </a:br>
          <a:r>
            <a:rPr lang="de-DE" sz="2000" b="1" baseline="0"/>
            <a:t>am Beispiel einer Spedition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>
              <a:effectLst/>
              <a:latin typeface="+mn-lt"/>
              <a:ea typeface="+mn-ea"/>
              <a:cs typeface="+mn-cs"/>
            </a:rPr>
            <a:t>(2.000 cbm Frischwasser, 2.000 cbm</a:t>
          </a:r>
          <a:r>
            <a:rPr lang="de-DE" sz="1100" b="0" baseline="0">
              <a:effectLst/>
              <a:latin typeface="+mn-lt"/>
              <a:ea typeface="+mn-ea"/>
              <a:cs typeface="+mn-cs"/>
            </a:rPr>
            <a:t>  Abwasser, 10.000 qm versiegelte Fläche)</a:t>
          </a:r>
          <a:endParaRPr lang="de-DE" sz="2000">
            <a:effectLst/>
          </a:endParaRPr>
        </a:p>
        <a:p xmlns:a="http://schemas.openxmlformats.org/drawingml/2006/main">
          <a:pPr algn="ctr">
            <a:lnSpc>
              <a:spcPts val="2200"/>
            </a:lnSpc>
          </a:pPr>
          <a:endParaRPr lang="de-DE" sz="2000" b="1"/>
        </a:p>
      </cdr:txBody>
    </cdr:sp>
  </cdr:relSizeAnchor>
  <cdr:relSizeAnchor xmlns:cdr="http://schemas.openxmlformats.org/drawingml/2006/chartDrawing">
    <cdr:from>
      <cdr:x>0.2322</cdr:x>
      <cdr:y>0.01519</cdr:y>
    </cdr:from>
    <cdr:to>
      <cdr:x>0.80509</cdr:x>
      <cdr:y>0.12569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609850" y="104775"/>
          <a:ext cx="6438900" cy="76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de-DE" sz="2000" b="1"/>
        </a:p>
      </cdr:txBody>
    </cdr:sp>
  </cdr:relSizeAnchor>
  <cdr:relSizeAnchor xmlns:cdr="http://schemas.openxmlformats.org/drawingml/2006/chartDrawing">
    <cdr:from>
      <cdr:x>0.60678</cdr:x>
      <cdr:y>0.13306</cdr:y>
    </cdr:from>
    <cdr:to>
      <cdr:x>0.60847</cdr:x>
      <cdr:y>0.92864</cdr:y>
    </cdr:to>
    <cdr:cxnSp macro="">
      <cdr:nvCxnSpPr>
        <cdr:cNvPr id="4" name="Gerade Verbindung 3">
          <a:extLst xmlns:a="http://schemas.openxmlformats.org/drawingml/2006/main">
            <a:ext uri="{FF2B5EF4-FFF2-40B4-BE49-F238E27FC236}">
              <a16:creationId xmlns:a16="http://schemas.microsoft.com/office/drawing/2014/main" id="{0276DF8C-B984-440C-B589-D1554F76AA25}"/>
            </a:ext>
          </a:extLst>
        </cdr:cNvPr>
        <cdr:cNvCxnSpPr/>
      </cdr:nvCxnSpPr>
      <cdr:spPr>
        <a:xfrm xmlns:a="http://schemas.openxmlformats.org/drawingml/2006/main" flipV="1">
          <a:off x="6819900" y="917575"/>
          <a:ext cx="19050" cy="54864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0.58927</cdr:x>
      <cdr:y>0.15976</cdr:y>
    </cdr:from>
    <cdr:to>
      <cdr:x>0.66102</cdr:x>
      <cdr:y>0.21915</cdr:y>
    </cdr:to>
    <cdr:sp macro="" textlink="">
      <cdr:nvSpPr>
        <cdr:cNvPr id="5" name="Textfeld 2"/>
        <cdr:cNvSpPr txBox="1"/>
      </cdr:nvSpPr>
      <cdr:spPr>
        <a:xfrm xmlns:a="http://schemas.openxmlformats.org/drawingml/2006/main">
          <a:off x="6623050" y="1101725"/>
          <a:ext cx="806450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400" b="1">
              <a:solidFill>
                <a:srgbClr val="0070C0"/>
              </a:solidFill>
              <a:sym typeface="Symbol"/>
            </a:rPr>
            <a:t></a:t>
          </a:r>
          <a:r>
            <a:rPr lang="de-DE" sz="1200" b="1">
              <a:solidFill>
                <a:srgbClr val="0070C0"/>
              </a:solidFill>
              <a:sym typeface="Symbol"/>
            </a:rPr>
            <a:t> </a:t>
          </a:r>
          <a:r>
            <a:rPr lang="de-DE" sz="1200" b="0">
              <a:solidFill>
                <a:srgbClr val="0070C0"/>
              </a:solidFill>
              <a:sym typeface="Symbol"/>
            </a:rPr>
            <a:t>Lippe</a:t>
          </a:r>
          <a:endParaRPr lang="de-DE" sz="1200" b="0">
            <a:solidFill>
              <a:srgbClr val="0070C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rgb="FF92D050"/>
    <pageSetUpPr fitToPage="1"/>
  </sheetPr>
  <dimension ref="A1:GG202"/>
  <sheetViews>
    <sheetView tabSelected="1" zoomScale="90" zoomScaleNormal="90" workbookViewId="0">
      <selection activeCell="C12" sqref="C12"/>
    </sheetView>
  </sheetViews>
  <sheetFormatPr baseColWidth="10" defaultRowHeight="12.75" x14ac:dyDescent="0.2"/>
  <cols>
    <col min="1" max="1" width="0.5703125" style="1" customWidth="1"/>
    <col min="2" max="2" width="27" customWidth="1"/>
    <col min="3" max="3" width="13.28515625" customWidth="1"/>
    <col min="4" max="4" width="19.42578125" customWidth="1"/>
    <col min="5" max="5" width="13.28515625" customWidth="1"/>
    <col min="6" max="6" width="18.42578125" customWidth="1"/>
    <col min="7" max="7" width="13.5703125" customWidth="1"/>
    <col min="8" max="8" width="18.28515625" customWidth="1"/>
    <col min="9" max="15" width="11.42578125" style="37" customWidth="1"/>
    <col min="16" max="16" width="5" style="37" customWidth="1"/>
    <col min="17" max="18" width="11.42578125" style="37" customWidth="1"/>
    <col min="19" max="189" width="11.42578125" style="1"/>
  </cols>
  <sheetData>
    <row r="1" spans="1:189" s="1" customFormat="1" ht="3" customHeight="1" thickBot="1" x14ac:dyDescent="0.25"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9" ht="15.75" customHeight="1" thickTop="1" thickBot="1" x14ac:dyDescent="0.25">
      <c r="B2" s="36"/>
      <c r="C2" s="36"/>
      <c r="D2" s="36"/>
      <c r="E2" s="36"/>
      <c r="F2" s="36"/>
      <c r="G2" s="36"/>
      <c r="H2" s="36"/>
    </row>
    <row r="3" spans="1:189" ht="3.75" customHeight="1" thickTop="1" thickBot="1" x14ac:dyDescent="0.25">
      <c r="B3" s="38"/>
      <c r="C3" s="38"/>
      <c r="D3" s="38"/>
      <c r="E3" s="38"/>
      <c r="F3" s="38"/>
      <c r="G3" s="38"/>
      <c r="H3" s="38"/>
    </row>
    <row r="4" spans="1:189" s="39" customFormat="1" ht="15.75" customHeight="1" thickTop="1" x14ac:dyDescent="0.2">
      <c r="A4" s="1"/>
      <c r="B4" s="80" t="s">
        <v>56</v>
      </c>
      <c r="C4" s="81"/>
      <c r="D4" s="81"/>
      <c r="E4" s="81"/>
      <c r="F4" s="82"/>
      <c r="G4" s="82"/>
      <c r="I4" s="40"/>
      <c r="J4" s="40"/>
      <c r="K4" s="40"/>
      <c r="L4" s="40"/>
      <c r="M4" s="40"/>
      <c r="N4" s="40"/>
      <c r="O4" s="40"/>
      <c r="P4" s="40"/>
      <c r="Q4" s="40"/>
      <c r="R4" s="4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</row>
    <row r="5" spans="1:189" s="1" customFormat="1" ht="15.75" customHeight="1" x14ac:dyDescent="0.2">
      <c r="B5" s="83"/>
      <c r="C5" s="83"/>
      <c r="D5" s="83"/>
      <c r="E5" s="83"/>
      <c r="F5" s="84"/>
      <c r="G5" s="84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9" s="42" customFormat="1" ht="27" customHeight="1" thickBot="1" x14ac:dyDescent="0.25">
      <c r="A6" s="1"/>
      <c r="B6" s="83"/>
      <c r="C6" s="83"/>
      <c r="D6" s="83"/>
      <c r="E6" s="83"/>
      <c r="F6" s="84"/>
      <c r="G6" s="84"/>
      <c r="H6" s="1"/>
      <c r="I6" s="41"/>
      <c r="J6" s="41"/>
      <c r="K6" s="41"/>
      <c r="L6" s="41"/>
      <c r="M6" s="41"/>
      <c r="N6" s="41"/>
      <c r="O6" s="41"/>
      <c r="P6" s="41"/>
      <c r="Q6" s="41"/>
      <c r="R6" s="4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</row>
    <row r="7" spans="1:189" s="1" customFormat="1" ht="3.75" customHeight="1" thickTop="1" thickBot="1" x14ac:dyDescent="0.25">
      <c r="B7" s="43"/>
      <c r="C7" s="43"/>
      <c r="D7" s="43"/>
      <c r="E7" s="43"/>
      <c r="F7" s="43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9" ht="15" customHeight="1" thickBot="1" x14ac:dyDescent="0.25">
      <c r="B8" s="44"/>
      <c r="C8" s="44"/>
      <c r="D8" s="44"/>
      <c r="E8" s="44"/>
      <c r="F8" s="44"/>
      <c r="G8" s="44"/>
      <c r="H8" s="44"/>
    </row>
    <row r="9" spans="1:189" ht="7.5" customHeight="1" thickTop="1" x14ac:dyDescent="0.2">
      <c r="B9" s="45"/>
      <c r="C9" s="46"/>
      <c r="D9" s="47"/>
      <c r="E9" s="48"/>
      <c r="F9" s="48"/>
      <c r="G9" s="48"/>
      <c r="H9" s="48"/>
    </row>
    <row r="10" spans="1:189" ht="15" customHeight="1" thickBot="1" x14ac:dyDescent="0.25">
      <c r="B10" s="45"/>
      <c r="C10" s="49" t="s">
        <v>49</v>
      </c>
      <c r="D10" s="47"/>
      <c r="E10" s="48"/>
      <c r="F10" s="48"/>
      <c r="G10" s="48"/>
      <c r="H10" s="48"/>
    </row>
    <row r="11" spans="1:189" ht="3.75" customHeight="1" thickTop="1" x14ac:dyDescent="0.2">
      <c r="B11" s="45"/>
      <c r="C11" s="50"/>
      <c r="D11" s="47"/>
      <c r="E11" s="48"/>
      <c r="F11" s="48"/>
      <c r="G11" s="48"/>
      <c r="H11" s="48"/>
    </row>
    <row r="12" spans="1:189" ht="16.5" customHeight="1" x14ac:dyDescent="0.25">
      <c r="B12" s="77" t="s">
        <v>57</v>
      </c>
      <c r="C12" s="34"/>
      <c r="D12" s="45"/>
      <c r="E12" s="73" t="s">
        <v>17</v>
      </c>
      <c r="F12" s="74"/>
      <c r="G12" s="74"/>
      <c r="H12" s="74"/>
    </row>
    <row r="13" spans="1:189" ht="3.75" customHeight="1" x14ac:dyDescent="0.2">
      <c r="B13" s="78"/>
      <c r="C13" s="51"/>
      <c r="D13" s="45"/>
      <c r="E13" s="75"/>
      <c r="F13" s="75"/>
      <c r="G13" s="75"/>
      <c r="H13" s="75"/>
    </row>
    <row r="14" spans="1:189" s="55" customFormat="1" ht="21" customHeight="1" thickBot="1" x14ac:dyDescent="0.25">
      <c r="A14" s="52"/>
      <c r="B14" s="79"/>
      <c r="C14" s="53"/>
      <c r="D14" s="53"/>
      <c r="E14" s="76"/>
      <c r="F14" s="76"/>
      <c r="G14" s="76"/>
      <c r="H14" s="76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</row>
    <row r="15" spans="1:189" ht="21" customHeight="1" thickTop="1" thickBot="1" x14ac:dyDescent="0.25">
      <c r="B15" s="72"/>
      <c r="C15" s="72"/>
      <c r="D15" s="72"/>
      <c r="E15" s="72"/>
      <c r="F15" s="72"/>
      <c r="G15" s="72"/>
      <c r="H15" s="72"/>
    </row>
    <row r="16" spans="1:189" ht="21" customHeight="1" thickTop="1" thickBot="1" x14ac:dyDescent="0.25">
      <c r="B16" s="85"/>
      <c r="C16" s="90" t="s">
        <v>54</v>
      </c>
      <c r="D16" s="91"/>
      <c r="E16" s="87" t="s">
        <v>55</v>
      </c>
      <c r="F16" s="88"/>
      <c r="G16" s="88"/>
      <c r="H16" s="89"/>
    </row>
    <row r="17" spans="1:189" ht="21" customHeight="1" thickTop="1" x14ac:dyDescent="0.2">
      <c r="B17" s="85"/>
      <c r="C17" s="92"/>
      <c r="D17" s="93"/>
      <c r="E17" s="94" t="s">
        <v>52</v>
      </c>
      <c r="F17" s="95"/>
      <c r="G17" s="94" t="s">
        <v>51</v>
      </c>
      <c r="H17" s="95"/>
    </row>
    <row r="18" spans="1:189" ht="38.25" customHeight="1" thickBot="1" x14ac:dyDescent="0.25">
      <c r="B18" s="86"/>
      <c r="C18" s="56" t="s">
        <v>53</v>
      </c>
      <c r="D18" s="57" t="s">
        <v>50</v>
      </c>
      <c r="E18" s="56" t="s">
        <v>53</v>
      </c>
      <c r="F18" s="57" t="s">
        <v>50</v>
      </c>
      <c r="G18" s="56" t="s">
        <v>53</v>
      </c>
      <c r="H18" s="57" t="s">
        <v>50</v>
      </c>
    </row>
    <row r="19" spans="1:189" s="62" customFormat="1" ht="21.75" customHeight="1" thickTop="1" x14ac:dyDescent="0.2">
      <c r="A19" s="58"/>
      <c r="B19" s="59" t="s">
        <v>69</v>
      </c>
      <c r="C19" s="60">
        <v>711</v>
      </c>
      <c r="D19" s="67">
        <f>AVERAGE(D20:D30)</f>
        <v>0</v>
      </c>
      <c r="E19" s="60">
        <v>1046</v>
      </c>
      <c r="F19" s="69">
        <f>AVERAGE(F20:F30)</f>
        <v>0</v>
      </c>
      <c r="G19" s="60">
        <v>608</v>
      </c>
      <c r="H19" s="67">
        <f>AVERAGE(H20:H30)</f>
        <v>0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</row>
    <row r="20" spans="1:189" ht="16.5" customHeight="1" x14ac:dyDescent="0.2">
      <c r="B20" s="63" t="s">
        <v>58</v>
      </c>
      <c r="C20" s="64">
        <v>368</v>
      </c>
      <c r="D20" s="68">
        <f>IF($C$12=0,0,$C$12*C20/100)</f>
        <v>0</v>
      </c>
      <c r="E20" s="64">
        <v>455</v>
      </c>
      <c r="F20" s="68">
        <f t="shared" ref="F20:H29" si="0">IF($C$12=0,0,$C$12*E20/100)</f>
        <v>0</v>
      </c>
      <c r="G20" s="64">
        <v>298</v>
      </c>
      <c r="H20" s="68">
        <f t="shared" si="0"/>
        <v>0</v>
      </c>
    </row>
    <row r="21" spans="1:189" ht="16.5" customHeight="1" x14ac:dyDescent="0.2">
      <c r="B21" s="63" t="s">
        <v>59</v>
      </c>
      <c r="C21" s="64">
        <v>895</v>
      </c>
      <c r="D21" s="68">
        <f t="shared" ref="D21:D30" si="1">IF($C$12=0,0,$C$12*C21/100)</f>
        <v>0</v>
      </c>
      <c r="E21" s="64">
        <v>1300</v>
      </c>
      <c r="F21" s="68">
        <f t="shared" si="0"/>
        <v>0</v>
      </c>
      <c r="G21" s="64">
        <v>804</v>
      </c>
      <c r="H21" s="68">
        <f t="shared" si="0"/>
        <v>0</v>
      </c>
    </row>
    <row r="22" spans="1:189" ht="16.5" customHeight="1" x14ac:dyDescent="0.2">
      <c r="B22" s="63" t="s">
        <v>60</v>
      </c>
      <c r="C22" s="64">
        <v>661</v>
      </c>
      <c r="D22" s="68">
        <f t="shared" si="1"/>
        <v>0</v>
      </c>
      <c r="E22" s="64">
        <v>917</v>
      </c>
      <c r="F22" s="68">
        <f t="shared" si="0"/>
        <v>0</v>
      </c>
      <c r="G22" s="64">
        <v>576</v>
      </c>
      <c r="H22" s="68">
        <f t="shared" si="0"/>
        <v>0</v>
      </c>
    </row>
    <row r="23" spans="1:189" ht="16.5" customHeight="1" x14ac:dyDescent="0.2">
      <c r="B23" s="63" t="s">
        <v>68</v>
      </c>
      <c r="C23" s="64">
        <v>974</v>
      </c>
      <c r="D23" s="68">
        <f t="shared" si="1"/>
        <v>0</v>
      </c>
      <c r="E23" s="64">
        <v>1544</v>
      </c>
      <c r="F23" s="68">
        <f t="shared" si="0"/>
        <v>0</v>
      </c>
      <c r="G23" s="64">
        <v>825</v>
      </c>
      <c r="H23" s="68">
        <f t="shared" si="0"/>
        <v>0</v>
      </c>
    </row>
    <row r="24" spans="1:189" ht="16.5" customHeight="1" x14ac:dyDescent="0.2">
      <c r="B24" s="63" t="s">
        <v>61</v>
      </c>
      <c r="C24" s="64">
        <v>727</v>
      </c>
      <c r="D24" s="68">
        <f t="shared" si="1"/>
        <v>0</v>
      </c>
      <c r="E24" s="64">
        <v>1212</v>
      </c>
      <c r="F24" s="68">
        <f t="shared" si="0"/>
        <v>0</v>
      </c>
      <c r="G24" s="64">
        <v>569</v>
      </c>
      <c r="H24" s="68">
        <f t="shared" si="0"/>
        <v>0</v>
      </c>
    </row>
    <row r="25" spans="1:189" ht="16.5" customHeight="1" x14ac:dyDescent="0.2">
      <c r="B25" s="63" t="s">
        <v>62</v>
      </c>
      <c r="C25" s="64">
        <v>415</v>
      </c>
      <c r="D25" s="68">
        <f t="shared" si="1"/>
        <v>0</v>
      </c>
      <c r="E25" s="64">
        <v>611</v>
      </c>
      <c r="F25" s="68">
        <f t="shared" si="0"/>
        <v>0</v>
      </c>
      <c r="G25" s="64">
        <v>357</v>
      </c>
      <c r="H25" s="68">
        <f t="shared" si="0"/>
        <v>0</v>
      </c>
    </row>
    <row r="26" spans="1:189" ht="16.5" customHeight="1" x14ac:dyDescent="0.2">
      <c r="B26" s="63" t="s">
        <v>63</v>
      </c>
      <c r="C26" s="64">
        <v>906</v>
      </c>
      <c r="D26" s="68">
        <f t="shared" si="1"/>
        <v>0</v>
      </c>
      <c r="E26" s="64">
        <v>1244</v>
      </c>
      <c r="F26" s="68">
        <f t="shared" si="0"/>
        <v>0</v>
      </c>
      <c r="G26" s="64">
        <v>809</v>
      </c>
      <c r="H26" s="68">
        <f t="shared" si="0"/>
        <v>0</v>
      </c>
    </row>
    <row r="27" spans="1:189" ht="16.5" customHeight="1" x14ac:dyDescent="0.2">
      <c r="B27" s="63" t="s">
        <v>64</v>
      </c>
      <c r="C27" s="64">
        <v>354</v>
      </c>
      <c r="D27" s="68">
        <f t="shared" si="1"/>
        <v>0</v>
      </c>
      <c r="E27" s="64">
        <v>523</v>
      </c>
      <c r="F27" s="68">
        <f t="shared" si="0"/>
        <v>0</v>
      </c>
      <c r="G27" s="64">
        <v>305</v>
      </c>
      <c r="H27" s="68">
        <f t="shared" si="0"/>
        <v>0</v>
      </c>
    </row>
    <row r="28" spans="1:189" ht="16.5" customHeight="1" x14ac:dyDescent="0.2">
      <c r="B28" s="65" t="s">
        <v>65</v>
      </c>
      <c r="C28" s="64">
        <v>511</v>
      </c>
      <c r="D28" s="68">
        <f t="shared" si="1"/>
        <v>0</v>
      </c>
      <c r="E28" s="64">
        <v>686</v>
      </c>
      <c r="F28" s="68">
        <f t="shared" si="0"/>
        <v>0</v>
      </c>
      <c r="G28" s="64">
        <v>453</v>
      </c>
      <c r="H28" s="68">
        <f t="shared" si="0"/>
        <v>0</v>
      </c>
    </row>
    <row r="29" spans="1:189" ht="16.5" customHeight="1" x14ac:dyDescent="0.2">
      <c r="B29" s="63" t="s">
        <v>66</v>
      </c>
      <c r="C29" s="64">
        <v>920</v>
      </c>
      <c r="D29" s="68">
        <f t="shared" si="1"/>
        <v>0</v>
      </c>
      <c r="E29" s="64">
        <v>1310</v>
      </c>
      <c r="F29" s="68">
        <f t="shared" si="0"/>
        <v>0</v>
      </c>
      <c r="G29" s="64">
        <v>782</v>
      </c>
      <c r="H29" s="68">
        <f t="shared" si="0"/>
        <v>0</v>
      </c>
    </row>
    <row r="30" spans="1:189" ht="16.5" customHeight="1" thickBot="1" x14ac:dyDescent="0.25">
      <c r="B30" s="63" t="s">
        <v>67</v>
      </c>
      <c r="C30" s="64">
        <v>1088</v>
      </c>
      <c r="D30" s="68">
        <f t="shared" si="1"/>
        <v>0</v>
      </c>
      <c r="E30" s="64">
        <v>1709</v>
      </c>
      <c r="F30" s="68">
        <f t="shared" ref="F30" si="2">IF($C$12=0,0,$C$12*E30/100)</f>
        <v>0</v>
      </c>
      <c r="G30" s="64">
        <v>911</v>
      </c>
      <c r="H30" s="68">
        <f t="shared" ref="H30" si="3">IF($C$12=0,0,$C$12*G30/100)</f>
        <v>0</v>
      </c>
    </row>
    <row r="31" spans="1:189" ht="21.75" customHeight="1" thickTop="1" thickBot="1" x14ac:dyDescent="0.25">
      <c r="B31" s="70" t="s">
        <v>70</v>
      </c>
      <c r="C31" s="71"/>
      <c r="D31" s="71"/>
      <c r="E31" s="71"/>
      <c r="F31" s="71"/>
      <c r="G31" s="71"/>
      <c r="H31" s="71"/>
    </row>
    <row r="32" spans="1:189" s="66" customFormat="1" ht="13.5" thickTop="1" x14ac:dyDescent="0.2">
      <c r="A32" s="1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</row>
    <row r="33" spans="1:189" s="66" customFormat="1" x14ac:dyDescent="0.2">
      <c r="A33" s="1"/>
      <c r="G33" s="1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</row>
    <row r="34" spans="1:189" s="66" customFormat="1" x14ac:dyDescent="0.2">
      <c r="A34" s="1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</row>
    <row r="35" spans="1:189" s="66" customFormat="1" x14ac:dyDescent="0.2">
      <c r="A35" s="1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</row>
    <row r="36" spans="1:189" s="66" customFormat="1" x14ac:dyDescent="0.2">
      <c r="A36" s="1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</row>
    <row r="37" spans="1:189" s="66" customFormat="1" x14ac:dyDescent="0.2">
      <c r="A37" s="1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</row>
    <row r="38" spans="1:189" s="66" customFormat="1" x14ac:dyDescent="0.2">
      <c r="A38" s="1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</row>
    <row r="39" spans="1:189" s="66" customFormat="1" x14ac:dyDescent="0.2">
      <c r="A39" s="1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</row>
    <row r="40" spans="1:189" s="66" customFormat="1" x14ac:dyDescent="0.2">
      <c r="A40" s="1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</row>
    <row r="41" spans="1:189" s="66" customFormat="1" x14ac:dyDescent="0.2">
      <c r="A41" s="1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</row>
    <row r="42" spans="1:189" s="66" customFormat="1" x14ac:dyDescent="0.2">
      <c r="A42" s="1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</row>
    <row r="43" spans="1:189" s="66" customFormat="1" x14ac:dyDescent="0.2">
      <c r="A43" s="1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</row>
    <row r="44" spans="1:189" s="66" customFormat="1" x14ac:dyDescent="0.2">
      <c r="A44" s="1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</row>
    <row r="45" spans="1:189" s="66" customFormat="1" x14ac:dyDescent="0.2">
      <c r="A45" s="1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</row>
    <row r="46" spans="1:189" s="66" customFormat="1" x14ac:dyDescent="0.2">
      <c r="A46" s="1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</row>
    <row r="47" spans="1:189" s="66" customFormat="1" x14ac:dyDescent="0.2">
      <c r="A47" s="1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</row>
    <row r="48" spans="1:189" s="66" customFormat="1" x14ac:dyDescent="0.2">
      <c r="A48" s="1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</row>
    <row r="49" spans="1:189" s="66" customFormat="1" x14ac:dyDescent="0.2">
      <c r="A49" s="1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</row>
    <row r="50" spans="1:189" s="66" customFormat="1" x14ac:dyDescent="0.2">
      <c r="A50" s="1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</row>
    <row r="51" spans="1:189" s="66" customFormat="1" x14ac:dyDescent="0.2">
      <c r="A51" s="1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</row>
    <row r="52" spans="1:189" s="66" customFormat="1" x14ac:dyDescent="0.2">
      <c r="A52" s="1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</row>
    <row r="53" spans="1:189" s="66" customFormat="1" x14ac:dyDescent="0.2">
      <c r="A53" s="1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</row>
    <row r="54" spans="1:189" s="66" customFormat="1" x14ac:dyDescent="0.2">
      <c r="A54" s="1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</row>
    <row r="55" spans="1:189" s="66" customFormat="1" x14ac:dyDescent="0.2">
      <c r="A55" s="1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</row>
    <row r="56" spans="1:189" s="66" customFormat="1" x14ac:dyDescent="0.2">
      <c r="A56" s="1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</row>
    <row r="57" spans="1:189" s="66" customFormat="1" x14ac:dyDescent="0.2">
      <c r="A57" s="1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</row>
    <row r="58" spans="1:189" s="66" customFormat="1" x14ac:dyDescent="0.2">
      <c r="A58" s="1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</row>
    <row r="59" spans="1:189" s="66" customFormat="1" x14ac:dyDescent="0.2">
      <c r="A59" s="1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</row>
    <row r="60" spans="1:189" s="66" customFormat="1" x14ac:dyDescent="0.2">
      <c r="A60" s="1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</row>
    <row r="61" spans="1:189" s="66" customFormat="1" x14ac:dyDescent="0.2">
      <c r="A61" s="1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</row>
    <row r="62" spans="1:189" s="66" customFormat="1" x14ac:dyDescent="0.2">
      <c r="A62" s="1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</row>
    <row r="63" spans="1:189" s="66" customFormat="1" x14ac:dyDescent="0.2">
      <c r="A63" s="1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</row>
    <row r="64" spans="1:189" s="66" customFormat="1" x14ac:dyDescent="0.2">
      <c r="A64" s="1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</row>
    <row r="65" spans="1:189" s="66" customFormat="1" x14ac:dyDescent="0.2">
      <c r="A65" s="1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</row>
    <row r="66" spans="1:189" s="66" customFormat="1" x14ac:dyDescent="0.2">
      <c r="A66" s="1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</row>
    <row r="67" spans="1:189" s="66" customFormat="1" x14ac:dyDescent="0.2">
      <c r="A67" s="1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</row>
    <row r="68" spans="1:189" s="66" customFormat="1" x14ac:dyDescent="0.2">
      <c r="A68" s="1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</row>
    <row r="69" spans="1:189" x14ac:dyDescent="0.2">
      <c r="B69" s="1"/>
      <c r="C69" s="1"/>
      <c r="D69" s="1"/>
      <c r="E69" s="1"/>
      <c r="F69" s="1"/>
      <c r="G69" s="1"/>
      <c r="H69" s="1"/>
    </row>
    <row r="70" spans="1:189" x14ac:dyDescent="0.2">
      <c r="B70" s="1"/>
      <c r="C70" s="1"/>
      <c r="D70" s="1"/>
      <c r="E70" s="1"/>
      <c r="F70" s="1"/>
      <c r="G70" s="1"/>
      <c r="H70" s="1"/>
    </row>
    <row r="71" spans="1:189" x14ac:dyDescent="0.2">
      <c r="B71" s="1"/>
      <c r="C71" s="1"/>
      <c r="D71" s="1"/>
      <c r="E71" s="1"/>
      <c r="F71" s="1"/>
      <c r="G71" s="1"/>
      <c r="H71" s="1"/>
    </row>
    <row r="72" spans="1:189" x14ac:dyDescent="0.2">
      <c r="B72" s="1"/>
      <c r="C72" s="1"/>
      <c r="D72" s="1"/>
      <c r="E72" s="1"/>
      <c r="F72" s="1"/>
      <c r="G72" s="1"/>
      <c r="H72" s="1"/>
    </row>
    <row r="73" spans="1:189" x14ac:dyDescent="0.2">
      <c r="B73" s="1"/>
      <c r="C73" s="1"/>
      <c r="D73" s="1"/>
      <c r="E73" s="1"/>
      <c r="F73" s="1"/>
      <c r="G73" s="1"/>
      <c r="H73" s="1"/>
    </row>
    <row r="74" spans="1:189" x14ac:dyDescent="0.2">
      <c r="B74" s="1"/>
      <c r="C74" s="1"/>
      <c r="D74" s="1"/>
      <c r="E74" s="1"/>
      <c r="F74" s="1"/>
      <c r="G74" s="1"/>
      <c r="H74" s="1"/>
    </row>
    <row r="75" spans="1:189" x14ac:dyDescent="0.2">
      <c r="B75" s="1"/>
      <c r="C75" s="1"/>
      <c r="D75" s="1"/>
      <c r="E75" s="1"/>
      <c r="F75" s="1"/>
      <c r="G75" s="1"/>
      <c r="H75" s="1"/>
    </row>
    <row r="76" spans="1:189" x14ac:dyDescent="0.2">
      <c r="B76" s="1"/>
      <c r="C76" s="1"/>
      <c r="D76" s="1"/>
      <c r="E76" s="1"/>
      <c r="F76" s="1"/>
      <c r="G76" s="1"/>
      <c r="H76" s="1"/>
    </row>
    <row r="77" spans="1:189" x14ac:dyDescent="0.2">
      <c r="B77" s="1"/>
      <c r="C77" s="1"/>
      <c r="D77" s="1"/>
      <c r="E77" s="1"/>
      <c r="F77" s="1"/>
      <c r="G77" s="1"/>
      <c r="H77" s="1"/>
    </row>
    <row r="78" spans="1:189" x14ac:dyDescent="0.2">
      <c r="B78" s="1"/>
      <c r="C78" s="1"/>
      <c r="D78" s="1"/>
      <c r="E78" s="1"/>
      <c r="F78" s="1"/>
      <c r="G78" s="1"/>
      <c r="H78" s="1"/>
    </row>
    <row r="79" spans="1:189" x14ac:dyDescent="0.2">
      <c r="B79" s="1"/>
      <c r="C79" s="1"/>
      <c r="D79" s="1"/>
      <c r="E79" s="1"/>
      <c r="F79" s="1"/>
      <c r="G79" s="1"/>
      <c r="H79" s="1"/>
    </row>
    <row r="80" spans="1:189" x14ac:dyDescent="0.2">
      <c r="B80" s="1"/>
      <c r="C80" s="1"/>
      <c r="D80" s="1"/>
      <c r="E80" s="1"/>
      <c r="F80" s="1"/>
      <c r="G80" s="1"/>
      <c r="H80" s="1"/>
    </row>
    <row r="81" spans="2:8" x14ac:dyDescent="0.2">
      <c r="B81" s="1"/>
      <c r="C81" s="1"/>
      <c r="D81" s="1"/>
      <c r="E81" s="1"/>
      <c r="F81" s="1"/>
      <c r="G81" s="1"/>
      <c r="H81" s="1"/>
    </row>
    <row r="82" spans="2:8" x14ac:dyDescent="0.2">
      <c r="B82" s="1"/>
      <c r="C82" s="1"/>
      <c r="D82" s="1"/>
      <c r="E82" s="1"/>
      <c r="F82" s="1"/>
      <c r="G82" s="1"/>
      <c r="H82" s="1"/>
    </row>
    <row r="83" spans="2:8" x14ac:dyDescent="0.2">
      <c r="B83" s="1"/>
      <c r="C83" s="1"/>
      <c r="D83" s="1"/>
      <c r="E83" s="1"/>
      <c r="F83" s="1"/>
      <c r="G83" s="1"/>
      <c r="H83" s="1"/>
    </row>
    <row r="84" spans="2:8" x14ac:dyDescent="0.2">
      <c r="B84" s="1"/>
      <c r="C84" s="1"/>
      <c r="D84" s="1"/>
      <c r="E84" s="1"/>
      <c r="F84" s="1"/>
      <c r="G84" s="1"/>
      <c r="H84" s="1"/>
    </row>
    <row r="85" spans="2:8" x14ac:dyDescent="0.2">
      <c r="B85" s="1"/>
      <c r="C85" s="1"/>
      <c r="D85" s="1"/>
      <c r="E85" s="1"/>
      <c r="F85" s="1"/>
      <c r="G85" s="1"/>
      <c r="H85" s="1"/>
    </row>
    <row r="86" spans="2:8" x14ac:dyDescent="0.2">
      <c r="B86" s="1"/>
      <c r="C86" s="1"/>
      <c r="D86" s="1"/>
      <c r="E86" s="1"/>
      <c r="F86" s="1"/>
      <c r="G86" s="1"/>
      <c r="H86" s="1"/>
    </row>
    <row r="87" spans="2:8" x14ac:dyDescent="0.2">
      <c r="B87" s="1"/>
      <c r="C87" s="1"/>
      <c r="D87" s="1"/>
      <c r="E87" s="1"/>
      <c r="F87" s="1"/>
      <c r="G87" s="1"/>
      <c r="H87" s="1"/>
    </row>
    <row r="88" spans="2:8" x14ac:dyDescent="0.2">
      <c r="B88" s="1"/>
      <c r="C88" s="1"/>
      <c r="D88" s="1"/>
      <c r="E88" s="1"/>
      <c r="F88" s="1"/>
      <c r="G88" s="1"/>
      <c r="H88" s="1"/>
    </row>
    <row r="89" spans="2:8" x14ac:dyDescent="0.2">
      <c r="B89" s="1"/>
      <c r="C89" s="1"/>
      <c r="D89" s="1"/>
      <c r="E89" s="1"/>
      <c r="F89" s="1"/>
      <c r="G89" s="1"/>
      <c r="H89" s="1"/>
    </row>
    <row r="90" spans="2:8" x14ac:dyDescent="0.2">
      <c r="B90" s="1"/>
      <c r="C90" s="1"/>
      <c r="D90" s="1"/>
      <c r="E90" s="1"/>
      <c r="F90" s="1"/>
      <c r="G90" s="1"/>
      <c r="H90" s="1"/>
    </row>
    <row r="91" spans="2:8" x14ac:dyDescent="0.2">
      <c r="B91" s="1"/>
      <c r="C91" s="1"/>
      <c r="D91" s="1"/>
      <c r="E91" s="1"/>
      <c r="F91" s="1"/>
      <c r="G91" s="1"/>
      <c r="H91" s="1"/>
    </row>
    <row r="92" spans="2:8" x14ac:dyDescent="0.2">
      <c r="B92" s="1"/>
      <c r="C92" s="1"/>
      <c r="D92" s="1"/>
      <c r="E92" s="1"/>
      <c r="F92" s="1"/>
      <c r="G92" s="1"/>
      <c r="H92" s="1"/>
    </row>
    <row r="93" spans="2:8" x14ac:dyDescent="0.2">
      <c r="B93" s="1"/>
      <c r="C93" s="1"/>
      <c r="D93" s="1"/>
      <c r="E93" s="1"/>
      <c r="F93" s="1"/>
      <c r="G93" s="1"/>
      <c r="H93" s="1"/>
    </row>
    <row r="94" spans="2:8" x14ac:dyDescent="0.2">
      <c r="B94" s="1"/>
      <c r="C94" s="1"/>
      <c r="D94" s="1"/>
      <c r="E94" s="1"/>
      <c r="F94" s="1"/>
      <c r="G94" s="1"/>
      <c r="H94" s="1"/>
    </row>
    <row r="95" spans="2:8" x14ac:dyDescent="0.2">
      <c r="B95" s="1"/>
      <c r="C95" s="1"/>
      <c r="D95" s="1"/>
      <c r="E95" s="1"/>
      <c r="F95" s="1"/>
      <c r="G95" s="1"/>
      <c r="H95" s="1"/>
    </row>
    <row r="96" spans="2:8" x14ac:dyDescent="0.2">
      <c r="B96" s="1"/>
      <c r="C96" s="1"/>
      <c r="D96" s="1"/>
      <c r="E96" s="1"/>
      <c r="F96" s="1"/>
      <c r="G96" s="1"/>
      <c r="H96" s="1"/>
    </row>
    <row r="97" spans="2:8" x14ac:dyDescent="0.2">
      <c r="B97" s="1"/>
      <c r="C97" s="1"/>
      <c r="D97" s="1"/>
      <c r="E97" s="1"/>
      <c r="F97" s="1"/>
      <c r="G97" s="1"/>
      <c r="H97" s="1"/>
    </row>
    <row r="98" spans="2:8" x14ac:dyDescent="0.2">
      <c r="B98" s="1"/>
      <c r="C98" s="1"/>
      <c r="D98" s="1"/>
      <c r="E98" s="1"/>
      <c r="F98" s="1"/>
      <c r="G98" s="1"/>
      <c r="H98" s="1"/>
    </row>
    <row r="99" spans="2:8" x14ac:dyDescent="0.2">
      <c r="B99" s="1"/>
      <c r="C99" s="1"/>
      <c r="D99" s="1"/>
      <c r="E99" s="1"/>
      <c r="F99" s="1"/>
      <c r="G99" s="1"/>
      <c r="H99" s="1"/>
    </row>
    <row r="100" spans="2:8" x14ac:dyDescent="0.2">
      <c r="B100" s="1"/>
      <c r="C100" s="1"/>
      <c r="D100" s="1"/>
      <c r="E100" s="1"/>
      <c r="F100" s="1"/>
      <c r="G100" s="1"/>
      <c r="H100" s="1"/>
    </row>
    <row r="101" spans="2:8" x14ac:dyDescent="0.2">
      <c r="B101" s="1"/>
      <c r="C101" s="1"/>
      <c r="D101" s="1"/>
      <c r="E101" s="1"/>
      <c r="F101" s="1"/>
      <c r="G101" s="1"/>
      <c r="H101" s="1"/>
    </row>
    <row r="102" spans="2:8" x14ac:dyDescent="0.2">
      <c r="B102" s="1"/>
      <c r="C102" s="1"/>
      <c r="D102" s="1"/>
      <c r="E102" s="1"/>
      <c r="F102" s="1"/>
      <c r="G102" s="1"/>
      <c r="H102" s="1"/>
    </row>
    <row r="103" spans="2:8" x14ac:dyDescent="0.2">
      <c r="B103" s="1"/>
      <c r="C103" s="1"/>
      <c r="D103" s="1"/>
      <c r="E103" s="1"/>
      <c r="F103" s="1"/>
      <c r="G103" s="1"/>
      <c r="H103" s="1"/>
    </row>
    <row r="104" spans="2:8" x14ac:dyDescent="0.2">
      <c r="B104" s="1"/>
      <c r="C104" s="1"/>
      <c r="D104" s="1"/>
      <c r="E104" s="1"/>
      <c r="F104" s="1"/>
      <c r="G104" s="1"/>
      <c r="H104" s="1"/>
    </row>
    <row r="105" spans="2:8" x14ac:dyDescent="0.2">
      <c r="B105" s="1"/>
      <c r="C105" s="1"/>
      <c r="D105" s="1"/>
      <c r="E105" s="1"/>
      <c r="F105" s="1"/>
      <c r="G105" s="1"/>
      <c r="H105" s="1"/>
    </row>
    <row r="106" spans="2:8" x14ac:dyDescent="0.2">
      <c r="B106" s="1"/>
      <c r="C106" s="1"/>
      <c r="D106" s="1"/>
      <c r="E106" s="1"/>
      <c r="F106" s="1"/>
      <c r="G106" s="1"/>
      <c r="H106" s="1"/>
    </row>
    <row r="107" spans="2:8" x14ac:dyDescent="0.2">
      <c r="B107" s="1"/>
      <c r="C107" s="1"/>
      <c r="D107" s="1"/>
      <c r="E107" s="1"/>
      <c r="F107" s="1"/>
      <c r="G107" s="1"/>
      <c r="H107" s="1"/>
    </row>
    <row r="108" spans="2:8" x14ac:dyDescent="0.2">
      <c r="B108" s="1"/>
      <c r="C108" s="1"/>
      <c r="D108" s="1"/>
      <c r="E108" s="1"/>
      <c r="F108" s="1"/>
      <c r="G108" s="1"/>
      <c r="H108" s="1"/>
    </row>
    <row r="109" spans="2:8" x14ac:dyDescent="0.2">
      <c r="B109" s="1"/>
      <c r="C109" s="1"/>
      <c r="D109" s="1"/>
      <c r="E109" s="1"/>
      <c r="F109" s="1"/>
      <c r="G109" s="1"/>
      <c r="H109" s="1"/>
    </row>
    <row r="110" spans="2:8" x14ac:dyDescent="0.2">
      <c r="B110" s="1"/>
      <c r="C110" s="1"/>
      <c r="D110" s="1"/>
      <c r="E110" s="1"/>
      <c r="F110" s="1"/>
      <c r="G110" s="1"/>
      <c r="H110" s="1"/>
    </row>
    <row r="111" spans="2:8" x14ac:dyDescent="0.2">
      <c r="B111" s="1"/>
      <c r="C111" s="1"/>
      <c r="D111" s="1"/>
      <c r="E111" s="1"/>
      <c r="F111" s="1"/>
      <c r="G111" s="1"/>
      <c r="H111" s="1"/>
    </row>
    <row r="112" spans="2:8" x14ac:dyDescent="0.2">
      <c r="B112" s="1"/>
      <c r="C112" s="1"/>
      <c r="D112" s="1"/>
      <c r="E112" s="1"/>
      <c r="F112" s="1"/>
      <c r="G112" s="1"/>
      <c r="H112" s="1"/>
    </row>
    <row r="113" spans="2:8" x14ac:dyDescent="0.2">
      <c r="B113" s="1"/>
      <c r="C113" s="1"/>
      <c r="D113" s="1"/>
      <c r="E113" s="1"/>
      <c r="F113" s="1"/>
      <c r="G113" s="1"/>
      <c r="H113" s="1"/>
    </row>
    <row r="114" spans="2:8" x14ac:dyDescent="0.2">
      <c r="B114" s="1"/>
      <c r="C114" s="1"/>
      <c r="D114" s="1"/>
      <c r="E114" s="1"/>
      <c r="F114" s="1"/>
      <c r="G114" s="1"/>
      <c r="H114" s="1"/>
    </row>
    <row r="115" spans="2:8" x14ac:dyDescent="0.2">
      <c r="B115" s="1"/>
      <c r="C115" s="1"/>
      <c r="D115" s="1"/>
      <c r="E115" s="1"/>
      <c r="F115" s="1"/>
      <c r="G115" s="1"/>
      <c r="H115" s="1"/>
    </row>
    <row r="116" spans="2:8" x14ac:dyDescent="0.2">
      <c r="B116" s="1"/>
      <c r="C116" s="1"/>
      <c r="D116" s="1"/>
      <c r="E116" s="1"/>
      <c r="F116" s="1"/>
      <c r="G116" s="1"/>
      <c r="H116" s="1"/>
    </row>
    <row r="117" spans="2:8" x14ac:dyDescent="0.2">
      <c r="B117" s="1"/>
      <c r="C117" s="1"/>
      <c r="D117" s="1"/>
      <c r="E117" s="1"/>
      <c r="F117" s="1"/>
      <c r="G117" s="1"/>
      <c r="H117" s="1"/>
    </row>
    <row r="118" spans="2:8" x14ac:dyDescent="0.2">
      <c r="B118" s="1"/>
      <c r="C118" s="1"/>
      <c r="D118" s="1"/>
      <c r="E118" s="1"/>
      <c r="F118" s="1"/>
      <c r="G118" s="1"/>
      <c r="H118" s="1"/>
    </row>
    <row r="119" spans="2:8" x14ac:dyDescent="0.2">
      <c r="B119" s="1"/>
      <c r="C119" s="1"/>
      <c r="D119" s="1"/>
      <c r="E119" s="1"/>
      <c r="F119" s="1"/>
      <c r="G119" s="1"/>
      <c r="H119" s="1"/>
    </row>
    <row r="120" spans="2:8" x14ac:dyDescent="0.2">
      <c r="B120" s="1"/>
      <c r="C120" s="1"/>
      <c r="D120" s="1"/>
      <c r="E120" s="1"/>
      <c r="F120" s="1"/>
      <c r="G120" s="1"/>
      <c r="H120" s="1"/>
    </row>
    <row r="121" spans="2:8" x14ac:dyDescent="0.2">
      <c r="B121" s="1"/>
      <c r="C121" s="1"/>
      <c r="D121" s="1"/>
      <c r="E121" s="1"/>
      <c r="F121" s="1"/>
      <c r="G121" s="1"/>
      <c r="H121" s="1"/>
    </row>
    <row r="122" spans="2:8" x14ac:dyDescent="0.2">
      <c r="B122" s="1"/>
      <c r="C122" s="1"/>
      <c r="D122" s="1"/>
      <c r="E122" s="1"/>
      <c r="F122" s="1"/>
      <c r="G122" s="1"/>
      <c r="H122" s="1"/>
    </row>
    <row r="123" spans="2:8" x14ac:dyDescent="0.2">
      <c r="B123" s="1"/>
      <c r="C123" s="1"/>
      <c r="D123" s="1"/>
      <c r="E123" s="1"/>
      <c r="F123" s="1"/>
      <c r="G123" s="1"/>
      <c r="H123" s="1"/>
    </row>
    <row r="124" spans="2:8" x14ac:dyDescent="0.2">
      <c r="B124" s="1"/>
      <c r="C124" s="1"/>
      <c r="D124" s="1"/>
      <c r="E124" s="1"/>
      <c r="F124" s="1"/>
      <c r="G124" s="1"/>
      <c r="H124" s="1"/>
    </row>
    <row r="125" spans="2:8" x14ac:dyDescent="0.2">
      <c r="B125" s="1"/>
      <c r="C125" s="1"/>
      <c r="D125" s="1"/>
      <c r="E125" s="1"/>
      <c r="F125" s="1"/>
      <c r="G125" s="1"/>
      <c r="H125" s="1"/>
    </row>
    <row r="126" spans="2:8" x14ac:dyDescent="0.2">
      <c r="B126" s="1"/>
      <c r="C126" s="1"/>
      <c r="D126" s="1"/>
      <c r="E126" s="1"/>
      <c r="F126" s="1"/>
      <c r="G126" s="1"/>
      <c r="H126" s="1"/>
    </row>
    <row r="127" spans="2:8" x14ac:dyDescent="0.2">
      <c r="B127" s="1"/>
      <c r="C127" s="1"/>
      <c r="D127" s="1"/>
      <c r="E127" s="1"/>
      <c r="F127" s="1"/>
      <c r="G127" s="1"/>
      <c r="H127" s="1"/>
    </row>
    <row r="128" spans="2:8" x14ac:dyDescent="0.2">
      <c r="B128" s="1"/>
      <c r="C128" s="1"/>
      <c r="D128" s="1"/>
      <c r="E128" s="1"/>
      <c r="F128" s="1"/>
      <c r="G128" s="1"/>
      <c r="H128" s="1"/>
    </row>
    <row r="129" spans="2:8" x14ac:dyDescent="0.2">
      <c r="B129" s="1"/>
      <c r="C129" s="1"/>
      <c r="D129" s="1"/>
      <c r="E129" s="1"/>
      <c r="F129" s="1"/>
      <c r="G129" s="1"/>
      <c r="H129" s="1"/>
    </row>
    <row r="130" spans="2:8" x14ac:dyDescent="0.2">
      <c r="B130" s="1"/>
      <c r="C130" s="1"/>
      <c r="D130" s="1"/>
      <c r="E130" s="1"/>
      <c r="F130" s="1"/>
      <c r="G130" s="1"/>
      <c r="H130" s="1"/>
    </row>
    <row r="131" spans="2:8" x14ac:dyDescent="0.2">
      <c r="B131" s="1"/>
      <c r="C131" s="1"/>
      <c r="D131" s="1"/>
      <c r="E131" s="1"/>
      <c r="F131" s="1"/>
      <c r="G131" s="1"/>
      <c r="H131" s="1"/>
    </row>
    <row r="132" spans="2:8" x14ac:dyDescent="0.2">
      <c r="B132" s="1"/>
      <c r="C132" s="1"/>
      <c r="D132" s="1"/>
      <c r="E132" s="1"/>
      <c r="F132" s="1"/>
      <c r="G132" s="1"/>
      <c r="H132" s="1"/>
    </row>
    <row r="133" spans="2:8" x14ac:dyDescent="0.2">
      <c r="B133" s="1"/>
      <c r="C133" s="1"/>
      <c r="D133" s="1"/>
      <c r="E133" s="1"/>
      <c r="F133" s="1"/>
      <c r="G133" s="1"/>
      <c r="H133" s="1"/>
    </row>
    <row r="134" spans="2:8" x14ac:dyDescent="0.2">
      <c r="B134" s="1"/>
      <c r="C134" s="1"/>
      <c r="D134" s="1"/>
      <c r="E134" s="1"/>
      <c r="F134" s="1"/>
      <c r="G134" s="1"/>
      <c r="H134" s="1"/>
    </row>
    <row r="135" spans="2:8" x14ac:dyDescent="0.2">
      <c r="B135" s="1"/>
      <c r="C135" s="1"/>
      <c r="D135" s="1"/>
      <c r="E135" s="1"/>
      <c r="F135" s="1"/>
      <c r="G135" s="1"/>
      <c r="H135" s="1"/>
    </row>
    <row r="136" spans="2:8" x14ac:dyDescent="0.2">
      <c r="B136" s="1"/>
      <c r="C136" s="1"/>
      <c r="D136" s="1"/>
      <c r="E136" s="1"/>
      <c r="F136" s="1"/>
      <c r="G136" s="1"/>
      <c r="H136" s="1"/>
    </row>
    <row r="137" spans="2:8" x14ac:dyDescent="0.2">
      <c r="B137" s="1"/>
      <c r="C137" s="1"/>
      <c r="D137" s="1"/>
      <c r="E137" s="1"/>
      <c r="F137" s="1"/>
      <c r="G137" s="1"/>
      <c r="H137" s="1"/>
    </row>
    <row r="138" spans="2:8" x14ac:dyDescent="0.2">
      <c r="B138" s="1"/>
      <c r="C138" s="1"/>
      <c r="D138" s="1"/>
      <c r="E138" s="1"/>
      <c r="F138" s="1"/>
      <c r="G138" s="1"/>
      <c r="H138" s="1"/>
    </row>
    <row r="139" spans="2:8" x14ac:dyDescent="0.2">
      <c r="B139" s="1"/>
      <c r="C139" s="1"/>
      <c r="D139" s="1"/>
      <c r="E139" s="1"/>
      <c r="F139" s="1"/>
      <c r="G139" s="1"/>
      <c r="H139" s="1"/>
    </row>
    <row r="140" spans="2:8" x14ac:dyDescent="0.2">
      <c r="B140" s="1"/>
      <c r="C140" s="1"/>
      <c r="D140" s="1"/>
      <c r="E140" s="1"/>
      <c r="F140" s="1"/>
      <c r="G140" s="1"/>
      <c r="H140" s="1"/>
    </row>
    <row r="141" spans="2:8" x14ac:dyDescent="0.2">
      <c r="B141" s="1"/>
      <c r="C141" s="1"/>
      <c r="D141" s="1"/>
      <c r="E141" s="1"/>
      <c r="F141" s="1"/>
      <c r="G141" s="1"/>
      <c r="H141" s="1"/>
    </row>
    <row r="142" spans="2:8" x14ac:dyDescent="0.2">
      <c r="B142" s="1"/>
      <c r="C142" s="1"/>
      <c r="D142" s="1"/>
      <c r="E142" s="1"/>
      <c r="F142" s="1"/>
      <c r="G142" s="1"/>
      <c r="H142" s="1"/>
    </row>
    <row r="143" spans="2:8" x14ac:dyDescent="0.2">
      <c r="B143" s="1"/>
      <c r="C143" s="1"/>
      <c r="D143" s="1"/>
      <c r="E143" s="1"/>
      <c r="F143" s="1"/>
      <c r="G143" s="1"/>
      <c r="H143" s="1"/>
    </row>
    <row r="144" spans="2:8" x14ac:dyDescent="0.2">
      <c r="B144" s="1"/>
      <c r="C144" s="1"/>
      <c r="D144" s="1"/>
      <c r="E144" s="1"/>
      <c r="F144" s="1"/>
      <c r="G144" s="1"/>
      <c r="H144" s="1"/>
    </row>
    <row r="145" spans="2:8" x14ac:dyDescent="0.2">
      <c r="B145" s="1"/>
      <c r="C145" s="1"/>
      <c r="D145" s="1"/>
      <c r="E145" s="1"/>
      <c r="F145" s="1"/>
      <c r="G145" s="1"/>
      <c r="H145" s="1"/>
    </row>
    <row r="146" spans="2:8" x14ac:dyDescent="0.2">
      <c r="B146" s="1"/>
      <c r="C146" s="1"/>
      <c r="D146" s="1"/>
      <c r="E146" s="1"/>
      <c r="F146" s="1"/>
      <c r="G146" s="1"/>
      <c r="H146" s="1"/>
    </row>
    <row r="147" spans="2:8" x14ac:dyDescent="0.2">
      <c r="B147" s="1"/>
      <c r="C147" s="1"/>
      <c r="D147" s="1"/>
      <c r="E147" s="1"/>
      <c r="F147" s="1"/>
      <c r="G147" s="1"/>
      <c r="H147" s="1"/>
    </row>
    <row r="148" spans="2:8" x14ac:dyDescent="0.2">
      <c r="B148" s="1"/>
      <c r="C148" s="1"/>
      <c r="D148" s="1"/>
      <c r="E148" s="1"/>
      <c r="F148" s="1"/>
      <c r="G148" s="1"/>
      <c r="H148" s="1"/>
    </row>
    <row r="149" spans="2:8" x14ac:dyDescent="0.2">
      <c r="B149" s="1"/>
      <c r="C149" s="1"/>
      <c r="D149" s="1"/>
      <c r="E149" s="1"/>
      <c r="F149" s="1"/>
      <c r="G149" s="1"/>
      <c r="H149" s="1"/>
    </row>
    <row r="150" spans="2:8" x14ac:dyDescent="0.2">
      <c r="B150" s="1"/>
      <c r="C150" s="1"/>
      <c r="D150" s="1"/>
      <c r="E150" s="1"/>
      <c r="F150" s="1"/>
      <c r="G150" s="1"/>
      <c r="H150" s="1"/>
    </row>
    <row r="151" spans="2:8" x14ac:dyDescent="0.2">
      <c r="B151" s="1"/>
      <c r="C151" s="1"/>
      <c r="D151" s="1"/>
      <c r="E151" s="1"/>
      <c r="F151" s="1"/>
      <c r="G151" s="1"/>
      <c r="H151" s="1"/>
    </row>
    <row r="152" spans="2:8" x14ac:dyDescent="0.2">
      <c r="B152" s="1"/>
      <c r="C152" s="1"/>
      <c r="D152" s="1"/>
      <c r="E152" s="1"/>
      <c r="F152" s="1"/>
      <c r="G152" s="1"/>
      <c r="H152" s="1"/>
    </row>
    <row r="153" spans="2:8" x14ac:dyDescent="0.2">
      <c r="B153" s="1"/>
      <c r="C153" s="1"/>
      <c r="D153" s="1"/>
      <c r="E153" s="1"/>
      <c r="F153" s="1"/>
      <c r="G153" s="1"/>
      <c r="H153" s="1"/>
    </row>
    <row r="154" spans="2:8" x14ac:dyDescent="0.2">
      <c r="B154" s="1"/>
      <c r="C154" s="1"/>
      <c r="D154" s="1"/>
      <c r="E154" s="1"/>
      <c r="F154" s="1"/>
      <c r="G154" s="1"/>
      <c r="H154" s="1"/>
    </row>
    <row r="155" spans="2:8" x14ac:dyDescent="0.2">
      <c r="B155" s="1"/>
      <c r="C155" s="1"/>
      <c r="D155" s="1"/>
      <c r="E155" s="1"/>
      <c r="F155" s="1"/>
      <c r="G155" s="1"/>
      <c r="H155" s="1"/>
    </row>
    <row r="156" spans="2:8" x14ac:dyDescent="0.2">
      <c r="B156" s="1"/>
      <c r="C156" s="1"/>
      <c r="D156" s="1"/>
      <c r="E156" s="1"/>
      <c r="F156" s="1"/>
      <c r="G156" s="1"/>
      <c r="H156" s="1"/>
    </row>
    <row r="157" spans="2:8" x14ac:dyDescent="0.2">
      <c r="B157" s="1"/>
      <c r="C157" s="1"/>
      <c r="D157" s="1"/>
      <c r="E157" s="1"/>
      <c r="F157" s="1"/>
      <c r="G157" s="1"/>
      <c r="H157" s="1"/>
    </row>
    <row r="158" spans="2:8" x14ac:dyDescent="0.2">
      <c r="B158" s="1"/>
      <c r="C158" s="1"/>
      <c r="D158" s="1"/>
      <c r="E158" s="1"/>
      <c r="F158" s="1"/>
      <c r="G158" s="1"/>
      <c r="H158" s="1"/>
    </row>
    <row r="159" spans="2:8" x14ac:dyDescent="0.2">
      <c r="B159" s="1"/>
      <c r="C159" s="1"/>
      <c r="D159" s="1"/>
      <c r="E159" s="1"/>
      <c r="F159" s="1"/>
      <c r="G159" s="1"/>
      <c r="H159" s="1"/>
    </row>
    <row r="160" spans="2:8" x14ac:dyDescent="0.2">
      <c r="B160" s="1"/>
      <c r="C160" s="1"/>
      <c r="D160" s="1"/>
      <c r="E160" s="1"/>
      <c r="F160" s="1"/>
      <c r="G160" s="1"/>
      <c r="H160" s="1"/>
    </row>
    <row r="161" spans="2:8" x14ac:dyDescent="0.2">
      <c r="B161" s="1"/>
      <c r="C161" s="1"/>
      <c r="D161" s="1"/>
      <c r="E161" s="1"/>
      <c r="F161" s="1"/>
      <c r="G161" s="1"/>
      <c r="H161" s="1"/>
    </row>
    <row r="162" spans="2:8" x14ac:dyDescent="0.2">
      <c r="B162" s="1"/>
      <c r="C162" s="1"/>
      <c r="D162" s="1"/>
      <c r="E162" s="1"/>
      <c r="F162" s="1"/>
      <c r="G162" s="1"/>
      <c r="H162" s="1"/>
    </row>
    <row r="163" spans="2:8" x14ac:dyDescent="0.2">
      <c r="B163" s="1"/>
      <c r="C163" s="1"/>
      <c r="D163" s="1"/>
      <c r="E163" s="1"/>
      <c r="F163" s="1"/>
      <c r="G163" s="1"/>
      <c r="H163" s="1"/>
    </row>
    <row r="164" spans="2:8" x14ac:dyDescent="0.2">
      <c r="B164" s="1"/>
      <c r="C164" s="1"/>
      <c r="D164" s="1"/>
      <c r="E164" s="1"/>
      <c r="F164" s="1"/>
      <c r="G164" s="1"/>
      <c r="H164" s="1"/>
    </row>
    <row r="165" spans="2:8" x14ac:dyDescent="0.2">
      <c r="B165" s="1"/>
      <c r="C165" s="1"/>
      <c r="D165" s="1"/>
      <c r="E165" s="1"/>
      <c r="F165" s="1"/>
      <c r="G165" s="1"/>
      <c r="H165" s="1"/>
    </row>
    <row r="166" spans="2:8" x14ac:dyDescent="0.2">
      <c r="B166" s="1"/>
      <c r="C166" s="1"/>
      <c r="D166" s="1"/>
      <c r="E166" s="1"/>
      <c r="F166" s="1"/>
      <c r="G166" s="1"/>
      <c r="H166" s="1"/>
    </row>
    <row r="167" spans="2:8" x14ac:dyDescent="0.2">
      <c r="B167" s="1"/>
      <c r="C167" s="1"/>
      <c r="D167" s="1"/>
      <c r="E167" s="1"/>
      <c r="F167" s="1"/>
      <c r="G167" s="1"/>
      <c r="H167" s="1"/>
    </row>
    <row r="168" spans="2:8" x14ac:dyDescent="0.2">
      <c r="B168" s="1"/>
      <c r="C168" s="1"/>
      <c r="D168" s="1"/>
      <c r="E168" s="1"/>
      <c r="F168" s="1"/>
      <c r="G168" s="1"/>
      <c r="H168" s="1"/>
    </row>
    <row r="169" spans="2:8" x14ac:dyDescent="0.2">
      <c r="B169" s="1"/>
      <c r="C169" s="1"/>
      <c r="D169" s="1"/>
      <c r="E169" s="1"/>
      <c r="F169" s="1"/>
      <c r="G169" s="1"/>
      <c r="H169" s="1"/>
    </row>
    <row r="170" spans="2:8" x14ac:dyDescent="0.2">
      <c r="B170" s="1"/>
      <c r="C170" s="1"/>
      <c r="D170" s="1"/>
      <c r="E170" s="1"/>
      <c r="F170" s="1"/>
      <c r="G170" s="1"/>
      <c r="H170" s="1"/>
    </row>
    <row r="171" spans="2:8" x14ac:dyDescent="0.2">
      <c r="B171" s="1"/>
      <c r="C171" s="1"/>
      <c r="D171" s="1"/>
      <c r="E171" s="1"/>
      <c r="F171" s="1"/>
      <c r="G171" s="1"/>
      <c r="H171" s="1"/>
    </row>
    <row r="172" spans="2:8" x14ac:dyDescent="0.2">
      <c r="B172" s="1"/>
      <c r="C172" s="1"/>
      <c r="D172" s="1"/>
      <c r="E172" s="1"/>
      <c r="F172" s="1"/>
      <c r="G172" s="1"/>
      <c r="H172" s="1"/>
    </row>
    <row r="173" spans="2:8" x14ac:dyDescent="0.2">
      <c r="B173" s="1"/>
      <c r="C173" s="1"/>
      <c r="D173" s="1"/>
      <c r="E173" s="1"/>
      <c r="F173" s="1"/>
      <c r="G173" s="1"/>
      <c r="H173" s="1"/>
    </row>
    <row r="174" spans="2:8" x14ac:dyDescent="0.2">
      <c r="B174" s="1"/>
      <c r="C174" s="1"/>
      <c r="D174" s="1"/>
      <c r="E174" s="1"/>
      <c r="F174" s="1"/>
      <c r="G174" s="1"/>
      <c r="H174" s="1"/>
    </row>
    <row r="175" spans="2:8" x14ac:dyDescent="0.2">
      <c r="B175" s="1"/>
      <c r="C175" s="1"/>
      <c r="D175" s="1"/>
      <c r="E175" s="1"/>
      <c r="F175" s="1"/>
      <c r="G175" s="1"/>
      <c r="H175" s="1"/>
    </row>
    <row r="176" spans="2:8" x14ac:dyDescent="0.2">
      <c r="B176" s="1"/>
      <c r="C176" s="1"/>
      <c r="D176" s="1"/>
      <c r="E176" s="1"/>
      <c r="F176" s="1"/>
      <c r="G176" s="1"/>
      <c r="H176" s="1"/>
    </row>
    <row r="177" spans="2:8" x14ac:dyDescent="0.2">
      <c r="B177" s="1"/>
      <c r="C177" s="1"/>
      <c r="D177" s="1"/>
      <c r="E177" s="1"/>
      <c r="F177" s="1"/>
      <c r="G177" s="1"/>
      <c r="H177" s="1"/>
    </row>
    <row r="178" spans="2:8" x14ac:dyDescent="0.2">
      <c r="B178" s="1"/>
      <c r="C178" s="1"/>
      <c r="D178" s="1"/>
      <c r="E178" s="1"/>
      <c r="F178" s="1"/>
      <c r="G178" s="1"/>
      <c r="H178" s="1"/>
    </row>
    <row r="179" spans="2:8" x14ac:dyDescent="0.2">
      <c r="B179" s="1"/>
      <c r="C179" s="1"/>
      <c r="D179" s="1"/>
      <c r="E179" s="1"/>
      <c r="F179" s="1"/>
      <c r="G179" s="1"/>
      <c r="H179" s="1"/>
    </row>
    <row r="180" spans="2:8" x14ac:dyDescent="0.2">
      <c r="B180" s="1"/>
      <c r="C180" s="1"/>
      <c r="D180" s="1"/>
      <c r="E180" s="1"/>
      <c r="F180" s="1"/>
      <c r="G180" s="1"/>
      <c r="H180" s="1"/>
    </row>
    <row r="181" spans="2:8" x14ac:dyDescent="0.2">
      <c r="B181" s="1"/>
      <c r="C181" s="1"/>
      <c r="D181" s="1"/>
      <c r="E181" s="1"/>
      <c r="F181" s="1"/>
      <c r="G181" s="1"/>
      <c r="H181" s="1"/>
    </row>
    <row r="182" spans="2:8" x14ac:dyDescent="0.2">
      <c r="B182" s="1"/>
      <c r="C182" s="1"/>
      <c r="D182" s="1"/>
      <c r="E182" s="1"/>
      <c r="F182" s="1"/>
      <c r="G182" s="1"/>
      <c r="H182" s="1"/>
    </row>
    <row r="183" spans="2:8" x14ac:dyDescent="0.2">
      <c r="B183" s="1"/>
      <c r="C183" s="1"/>
      <c r="D183" s="1"/>
      <c r="E183" s="1"/>
      <c r="F183" s="1"/>
      <c r="G183" s="1"/>
      <c r="H183" s="1"/>
    </row>
    <row r="184" spans="2:8" x14ac:dyDescent="0.2">
      <c r="B184" s="1"/>
      <c r="C184" s="1"/>
      <c r="D184" s="1"/>
      <c r="E184" s="1"/>
      <c r="F184" s="1"/>
      <c r="G184" s="1"/>
      <c r="H184" s="1"/>
    </row>
    <row r="185" spans="2:8" x14ac:dyDescent="0.2">
      <c r="B185" s="1"/>
      <c r="C185" s="1"/>
      <c r="D185" s="1"/>
      <c r="E185" s="1"/>
      <c r="F185" s="1"/>
      <c r="G185" s="1"/>
      <c r="H185" s="1"/>
    </row>
    <row r="186" spans="2:8" x14ac:dyDescent="0.2">
      <c r="B186" s="1"/>
      <c r="C186" s="1"/>
      <c r="D186" s="1"/>
      <c r="E186" s="1"/>
      <c r="F186" s="1"/>
      <c r="G186" s="1"/>
      <c r="H186" s="1"/>
    </row>
    <row r="187" spans="2:8" x14ac:dyDescent="0.2">
      <c r="B187" s="1"/>
      <c r="C187" s="1"/>
      <c r="D187" s="1"/>
      <c r="E187" s="1"/>
      <c r="F187" s="1"/>
      <c r="G187" s="1"/>
      <c r="H187" s="1"/>
    </row>
    <row r="188" spans="2:8" x14ac:dyDescent="0.2">
      <c r="B188" s="1"/>
      <c r="C188" s="1"/>
      <c r="D188" s="1"/>
      <c r="E188" s="1"/>
      <c r="F188" s="1"/>
      <c r="G188" s="1"/>
      <c r="H188" s="1"/>
    </row>
    <row r="189" spans="2:8" x14ac:dyDescent="0.2">
      <c r="B189" s="1"/>
      <c r="C189" s="1"/>
      <c r="D189" s="1"/>
      <c r="E189" s="1"/>
      <c r="F189" s="1"/>
      <c r="G189" s="1"/>
      <c r="H189" s="1"/>
    </row>
    <row r="190" spans="2:8" x14ac:dyDescent="0.2">
      <c r="B190" s="1"/>
      <c r="C190" s="1"/>
      <c r="D190" s="1"/>
      <c r="E190" s="1"/>
      <c r="F190" s="1"/>
      <c r="G190" s="1"/>
      <c r="H190" s="1"/>
    </row>
    <row r="191" spans="2:8" x14ac:dyDescent="0.2">
      <c r="B191" s="1"/>
      <c r="C191" s="1"/>
      <c r="D191" s="1"/>
      <c r="E191" s="1"/>
      <c r="F191" s="1"/>
      <c r="G191" s="1"/>
      <c r="H191" s="1"/>
    </row>
    <row r="192" spans="2:8" x14ac:dyDescent="0.2">
      <c r="B192" s="1"/>
      <c r="C192" s="1"/>
      <c r="D192" s="1"/>
      <c r="E192" s="1"/>
      <c r="F192" s="1"/>
      <c r="G192" s="1"/>
      <c r="H192" s="1"/>
    </row>
    <row r="193" spans="2:8" x14ac:dyDescent="0.2">
      <c r="B193" s="1"/>
      <c r="C193" s="1"/>
      <c r="D193" s="1"/>
      <c r="E193" s="1"/>
      <c r="F193" s="1"/>
      <c r="G193" s="1"/>
      <c r="H193" s="1"/>
    </row>
    <row r="194" spans="2:8" x14ac:dyDescent="0.2">
      <c r="B194" s="1"/>
      <c r="C194" s="1"/>
      <c r="D194" s="1"/>
      <c r="E194" s="1"/>
      <c r="F194" s="1"/>
      <c r="G194" s="1"/>
      <c r="H194" s="1"/>
    </row>
    <row r="195" spans="2:8" x14ac:dyDescent="0.2">
      <c r="B195" s="1"/>
      <c r="C195" s="1"/>
      <c r="D195" s="1"/>
      <c r="E195" s="1"/>
      <c r="F195" s="1"/>
      <c r="G195" s="1"/>
      <c r="H195" s="1"/>
    </row>
    <row r="196" spans="2:8" x14ac:dyDescent="0.2">
      <c r="B196" s="1"/>
      <c r="C196" s="1"/>
      <c r="D196" s="1"/>
      <c r="E196" s="1"/>
      <c r="F196" s="1"/>
      <c r="G196" s="1"/>
      <c r="H196" s="1"/>
    </row>
    <row r="197" spans="2:8" x14ac:dyDescent="0.2">
      <c r="B197" s="1"/>
      <c r="C197" s="1"/>
      <c r="D197" s="1"/>
      <c r="E197" s="1"/>
      <c r="F197" s="1"/>
      <c r="G197" s="1"/>
      <c r="H197" s="1"/>
    </row>
    <row r="198" spans="2:8" x14ac:dyDescent="0.2">
      <c r="B198" s="1"/>
      <c r="C198" s="1"/>
      <c r="D198" s="1"/>
      <c r="E198" s="1"/>
      <c r="F198" s="1"/>
      <c r="G198" s="1"/>
      <c r="H198" s="1"/>
    </row>
    <row r="199" spans="2:8" x14ac:dyDescent="0.2">
      <c r="B199" s="1"/>
      <c r="C199" s="1"/>
      <c r="D199" s="1"/>
      <c r="E199" s="1"/>
      <c r="F199" s="1"/>
      <c r="G199" s="1"/>
      <c r="H199" s="1"/>
    </row>
    <row r="200" spans="2:8" x14ac:dyDescent="0.2">
      <c r="B200" s="1"/>
      <c r="C200" s="1"/>
      <c r="D200" s="1"/>
      <c r="E200" s="1"/>
      <c r="F200" s="1"/>
      <c r="G200" s="1"/>
      <c r="H200" s="1"/>
    </row>
    <row r="201" spans="2:8" x14ac:dyDescent="0.2">
      <c r="B201" s="1"/>
      <c r="C201" s="1"/>
      <c r="D201" s="1"/>
      <c r="E201" s="1"/>
      <c r="F201" s="1"/>
      <c r="G201" s="1"/>
      <c r="H201" s="1"/>
    </row>
    <row r="202" spans="2:8" x14ac:dyDescent="0.2">
      <c r="B202" s="1"/>
      <c r="C202" s="1"/>
      <c r="D202" s="1"/>
      <c r="E202" s="1"/>
      <c r="F202" s="1"/>
      <c r="G202" s="1"/>
      <c r="H202" s="1"/>
    </row>
  </sheetData>
  <sheetProtection algorithmName="SHA-512" hashValue="jqaaagP6XAXjq44LYb0Dvvs+sock3NcUjcQSUQMu4u052Bg28KEGdbMrUWNBSNTnyNIJyU7DzxsWmDIj7rqBmw==" saltValue="TUpJLqZHLoxX2hBshbTMZg==" spinCount="100000" sheet="1" selectLockedCells="1"/>
  <protectedRanges>
    <protectedRange algorithmName="SHA-512" hashValue="zcMXyHrpjVYaOp9Yppv3tKH4gy3z4OM+Hn9fOmV9ERXLhjwlMSuweqyxjXMwHBTcOTwyWfzbH2hZT+e64CWTLA==" saltValue="nDYraC0O9T5FLZClbls1lg==" spinCount="100000" sqref="C12" name="Bereich1"/>
  </protectedRanges>
  <customSheetViews>
    <customSheetView guid="{B6552C68-4AE0-4344-BA51-40BC9ED124FB}" fitToPage="1" printArea="1" hiddenColumns="1">
      <selection activeCell="C12" sqref="C12"/>
      <pageMargins left="0.78740157499999996" right="0.78740157499999996" top="0.984251969" bottom="0.984251969" header="0.4921259845" footer="0.4921259845"/>
      <pageSetup paperSize="9" scale="59" orientation="portrait" r:id="rId1"/>
      <headerFooter alignWithMargins="0"/>
    </customSheetView>
  </customSheetViews>
  <mergeCells count="10">
    <mergeCell ref="B31:H31"/>
    <mergeCell ref="B15:H15"/>
    <mergeCell ref="E12:H14"/>
    <mergeCell ref="B12:B14"/>
    <mergeCell ref="B4:G6"/>
    <mergeCell ref="B16:B18"/>
    <mergeCell ref="E16:H16"/>
    <mergeCell ref="C16:D17"/>
    <mergeCell ref="G17:H17"/>
    <mergeCell ref="E17:F17"/>
  </mergeCells>
  <phoneticPr fontId="4" type="noConversion"/>
  <conditionalFormatting sqref="D20:D30">
    <cfRule type="cellIs" dxfId="8" priority="11" stopIfTrue="1" operator="equal">
      <formula>0</formula>
    </cfRule>
    <cfRule type="top10" dxfId="7" priority="12" stopIfTrue="1" bottom="1" rank="1"/>
    <cfRule type="top10" dxfId="6" priority="13" stopIfTrue="1" rank="1"/>
  </conditionalFormatting>
  <conditionalFormatting sqref="F20:F30">
    <cfRule type="cellIs" dxfId="5" priority="14" stopIfTrue="1" operator="equal">
      <formula>0</formula>
    </cfRule>
    <cfRule type="top10" dxfId="4" priority="15" stopIfTrue="1" bottom="1" rank="1"/>
    <cfRule type="top10" dxfId="3" priority="16" stopIfTrue="1" rank="1"/>
  </conditionalFormatting>
  <conditionalFormatting sqref="H20:H30">
    <cfRule type="cellIs" dxfId="2" priority="17" stopIfTrue="1" operator="equal">
      <formula>0</formula>
    </cfRule>
    <cfRule type="top10" dxfId="1" priority="18" stopIfTrue="1" bottom="1" rank="1"/>
    <cfRule type="top10" dxfId="0" priority="19" stopIfTrue="1" rank="1"/>
  </conditionalFormatting>
  <pageMargins left="0.78740157499999996" right="0.78740157499999996" top="0.984251969" bottom="0.984251969" header="0.4921259845" footer="0.4921259845"/>
  <pageSetup paperSize="9" scale="5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E225-F2D0-4B07-B25C-5C5036F9B187}">
  <dimension ref="A1:AY1"/>
  <sheetViews>
    <sheetView zoomScale="90" zoomScaleNormal="90" workbookViewId="0">
      <selection activeCell="Y38" sqref="Y38"/>
    </sheetView>
  </sheetViews>
  <sheetFormatPr baseColWidth="10" defaultRowHeight="12.75" x14ac:dyDescent="0.2"/>
  <cols>
    <col min="1" max="51" width="11.42578125" style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1C401-0B27-496F-897B-5FA732EE48D8}">
  <dimension ref="A1:N231"/>
  <sheetViews>
    <sheetView workbookViewId="0">
      <selection activeCell="J2" sqref="J2"/>
    </sheetView>
  </sheetViews>
  <sheetFormatPr baseColWidth="10" defaultRowHeight="12.75" x14ac:dyDescent="0.2"/>
  <cols>
    <col min="1" max="1" width="22.85546875" customWidth="1"/>
    <col min="2" max="2" width="24.85546875" customWidth="1"/>
    <col min="3" max="3" width="23.28515625" customWidth="1"/>
    <col min="4" max="4" width="22.85546875" customWidth="1"/>
    <col min="5" max="5" width="24.7109375" customWidth="1"/>
    <col min="6" max="6" width="26.140625" customWidth="1"/>
    <col min="7" max="7" width="38.85546875" customWidth="1"/>
  </cols>
  <sheetData>
    <row r="1" spans="1:14" ht="47.25" customHeight="1" x14ac:dyDescent="0.2">
      <c r="A1" s="2" t="s">
        <v>47</v>
      </c>
      <c r="B1" s="3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15</v>
      </c>
      <c r="J1" s="96" t="s">
        <v>32</v>
      </c>
      <c r="K1" s="97"/>
      <c r="L1" s="97"/>
      <c r="M1" s="97"/>
      <c r="N1" s="98"/>
    </row>
    <row r="2" spans="1:14" ht="15.75" x14ac:dyDescent="0.2">
      <c r="A2" s="5" t="s">
        <v>2</v>
      </c>
      <c r="B2" s="16">
        <v>2.2999999999999998</v>
      </c>
      <c r="C2" s="16">
        <v>40</v>
      </c>
      <c r="D2" s="19" t="s">
        <v>41</v>
      </c>
      <c r="E2" s="24">
        <v>3.8</v>
      </c>
      <c r="F2" s="16">
        <v>0.19</v>
      </c>
      <c r="G2" s="17">
        <v>0</v>
      </c>
      <c r="J2">
        <f>B2/B22</f>
        <v>0.89494163424124518</v>
      </c>
      <c r="K2">
        <f t="shared" ref="K2:K17" si="0">C2/C22</f>
        <v>1</v>
      </c>
      <c r="M2">
        <f t="shared" ref="M2:N2" si="1">E2/E22</f>
        <v>1.0106382978723405</v>
      </c>
      <c r="N2">
        <f t="shared" si="1"/>
        <v>0.90476190476190477</v>
      </c>
    </row>
    <row r="3" spans="1:14" ht="15.75" x14ac:dyDescent="0.2">
      <c r="A3" s="5" t="s">
        <v>3</v>
      </c>
      <c r="B3" s="16">
        <v>1.75</v>
      </c>
      <c r="C3" s="16">
        <v>61.32</v>
      </c>
      <c r="D3" s="19" t="s">
        <v>48</v>
      </c>
      <c r="E3" s="16">
        <v>3.03</v>
      </c>
      <c r="F3" s="16">
        <v>0.53</v>
      </c>
      <c r="G3" s="19">
        <v>0</v>
      </c>
      <c r="J3">
        <f t="shared" ref="J3:J17" si="2">B3/B23</f>
        <v>1</v>
      </c>
      <c r="K3">
        <f t="shared" si="0"/>
        <v>1</v>
      </c>
      <c r="M3">
        <f t="shared" ref="M3:N3" si="3">E3/E23</f>
        <v>1.0706713780918726</v>
      </c>
      <c r="N3">
        <f t="shared" si="3"/>
        <v>1.0816326530612246</v>
      </c>
    </row>
    <row r="4" spans="1:14" ht="15.75" x14ac:dyDescent="0.2">
      <c r="A4" s="5" t="s">
        <v>4</v>
      </c>
      <c r="B4" s="16">
        <v>1.25</v>
      </c>
      <c r="C4" s="16">
        <v>10.9</v>
      </c>
      <c r="D4" s="14">
        <v>5</v>
      </c>
      <c r="E4" s="16">
        <v>4.79</v>
      </c>
      <c r="F4" s="16">
        <v>0.68</v>
      </c>
      <c r="G4" s="17">
        <v>0</v>
      </c>
      <c r="J4">
        <f t="shared" si="2"/>
        <v>1</v>
      </c>
      <c r="K4">
        <f t="shared" si="0"/>
        <v>8.3333333333333329E-2</v>
      </c>
      <c r="M4">
        <f t="shared" ref="M4:N4" si="4">E4/E24</f>
        <v>1</v>
      </c>
      <c r="N4">
        <f t="shared" si="4"/>
        <v>0.91891891891891897</v>
      </c>
    </row>
    <row r="5" spans="1:14" ht="15.75" x14ac:dyDescent="0.2">
      <c r="A5" s="5" t="s">
        <v>46</v>
      </c>
      <c r="B5" s="16">
        <v>1.39</v>
      </c>
      <c r="C5" s="16">
        <v>51</v>
      </c>
      <c r="D5" s="15">
        <v>45415</v>
      </c>
      <c r="E5" s="16">
        <v>4.3499999999999996</v>
      </c>
      <c r="F5" s="16">
        <v>0.66</v>
      </c>
      <c r="G5" s="17">
        <v>0</v>
      </c>
      <c r="J5">
        <f t="shared" si="2"/>
        <v>1</v>
      </c>
      <c r="K5">
        <f t="shared" si="0"/>
        <v>1</v>
      </c>
      <c r="M5">
        <f t="shared" ref="M5:N5" si="5">E5/E25</f>
        <v>1.1153846153846154</v>
      </c>
      <c r="N5">
        <f t="shared" si="5"/>
        <v>1.0819672131147542</v>
      </c>
    </row>
    <row r="6" spans="1:14" ht="15.75" x14ac:dyDescent="0.2">
      <c r="A6" s="5" t="s">
        <v>6</v>
      </c>
      <c r="B6" s="16">
        <v>1.87</v>
      </c>
      <c r="C6" s="16">
        <v>77</v>
      </c>
      <c r="D6" s="19" t="s">
        <v>35</v>
      </c>
      <c r="E6" s="16">
        <v>3.84</v>
      </c>
      <c r="F6" s="16">
        <v>1.1499999999999999</v>
      </c>
      <c r="G6" s="19">
        <v>0</v>
      </c>
      <c r="J6">
        <f t="shared" si="2"/>
        <v>1.154320987654321</v>
      </c>
      <c r="K6">
        <f t="shared" si="0"/>
        <v>1.1846153846153846</v>
      </c>
      <c r="M6">
        <f t="shared" ref="M6:N6" si="6">E6/E26</f>
        <v>1.1260997067448679</v>
      </c>
      <c r="N6">
        <f t="shared" si="6"/>
        <v>1.0176991150442478</v>
      </c>
    </row>
    <row r="7" spans="1:14" ht="15.75" x14ac:dyDescent="0.2">
      <c r="A7" s="5" t="s">
        <v>7</v>
      </c>
      <c r="B7" s="16">
        <v>1.6</v>
      </c>
      <c r="C7" s="16">
        <v>98.4</v>
      </c>
      <c r="D7" s="19" t="s">
        <v>41</v>
      </c>
      <c r="E7" s="16">
        <v>3.04</v>
      </c>
      <c r="F7" s="16">
        <v>1.07</v>
      </c>
      <c r="G7" s="18">
        <v>144</v>
      </c>
      <c r="J7">
        <f t="shared" si="2"/>
        <v>1.118881118881119</v>
      </c>
      <c r="K7">
        <f t="shared" si="0"/>
        <v>1</v>
      </c>
      <c r="M7">
        <f t="shared" ref="M7:N7" si="7">E7/E27</f>
        <v>0.99022801302931607</v>
      </c>
      <c r="N7">
        <f t="shared" si="7"/>
        <v>0.98165137614678899</v>
      </c>
    </row>
    <row r="8" spans="1:14" ht="15.75" x14ac:dyDescent="0.2">
      <c r="A8" s="5" t="s">
        <v>14</v>
      </c>
      <c r="B8" s="16">
        <v>1.88</v>
      </c>
      <c r="C8" s="16">
        <v>75</v>
      </c>
      <c r="D8" s="19">
        <v>5</v>
      </c>
      <c r="E8" s="16">
        <v>3.35</v>
      </c>
      <c r="F8" s="16">
        <v>0.6</v>
      </c>
      <c r="G8" s="18">
        <v>100</v>
      </c>
      <c r="J8">
        <f t="shared" si="2"/>
        <v>1</v>
      </c>
      <c r="K8">
        <f t="shared" si="0"/>
        <v>1</v>
      </c>
      <c r="M8">
        <f t="shared" ref="M8:N8" si="8">E8/E28</f>
        <v>1</v>
      </c>
      <c r="N8">
        <f t="shared" si="8"/>
        <v>1</v>
      </c>
    </row>
    <row r="9" spans="1:14" ht="15.75" x14ac:dyDescent="0.2">
      <c r="A9" s="28" t="s">
        <v>16</v>
      </c>
      <c r="B9" s="16">
        <v>2.2000000000000002</v>
      </c>
      <c r="C9" s="16">
        <v>30.72</v>
      </c>
      <c r="D9" s="19" t="s">
        <v>41</v>
      </c>
      <c r="E9" s="16">
        <v>4.12</v>
      </c>
      <c r="F9" s="16">
        <v>0.38</v>
      </c>
      <c r="G9" s="17">
        <v>0</v>
      </c>
      <c r="J9">
        <f t="shared" si="2"/>
        <v>1.0280373831775702</v>
      </c>
      <c r="K9">
        <f t="shared" si="0"/>
        <v>1</v>
      </c>
      <c r="M9">
        <f t="shared" ref="M9:N9" si="9">E9/E29</f>
        <v>1.1839080459770115</v>
      </c>
      <c r="N9">
        <f t="shared" si="9"/>
        <v>1.1176470588235294</v>
      </c>
    </row>
    <row r="10" spans="1:14" ht="15.75" x14ac:dyDescent="0.2">
      <c r="A10" s="5" t="s">
        <v>0</v>
      </c>
      <c r="B10" s="16">
        <v>1.76</v>
      </c>
      <c r="C10" s="16">
        <v>94.32</v>
      </c>
      <c r="D10" s="19">
        <v>5</v>
      </c>
      <c r="E10" s="16">
        <v>4.78</v>
      </c>
      <c r="F10" s="16">
        <v>0.57999999999999996</v>
      </c>
      <c r="G10" s="17">
        <v>0</v>
      </c>
      <c r="J10">
        <f t="shared" si="2"/>
        <v>1.1139240506329113</v>
      </c>
      <c r="K10">
        <f t="shared" si="0"/>
        <v>1</v>
      </c>
      <c r="M10">
        <f t="shared" ref="M10:N10" si="10">E10/E30</f>
        <v>1.0279569892473117</v>
      </c>
      <c r="N10">
        <f t="shared" si="10"/>
        <v>0.92063492063492058</v>
      </c>
    </row>
    <row r="11" spans="1:14" ht="15.75" x14ac:dyDescent="0.2">
      <c r="A11" s="5" t="s">
        <v>8</v>
      </c>
      <c r="B11" s="16">
        <v>1.95</v>
      </c>
      <c r="C11" s="16">
        <v>105.36</v>
      </c>
      <c r="D11" s="25" t="s">
        <v>48</v>
      </c>
      <c r="E11" s="16">
        <v>5</v>
      </c>
      <c r="F11" s="16">
        <v>0.95</v>
      </c>
      <c r="G11" s="17">
        <v>0</v>
      </c>
      <c r="J11">
        <f t="shared" si="2"/>
        <v>1</v>
      </c>
      <c r="K11">
        <f t="shared" si="0"/>
        <v>1</v>
      </c>
      <c r="M11">
        <f t="shared" ref="M11:N11" si="11">E11/E31</f>
        <v>1.1337868480725624</v>
      </c>
      <c r="N11">
        <f t="shared" si="11"/>
        <v>1.0674157303370786</v>
      </c>
    </row>
    <row r="12" spans="1:14" ht="15.75" x14ac:dyDescent="0.2">
      <c r="A12" s="5" t="s">
        <v>9</v>
      </c>
      <c r="B12" s="16">
        <v>1.58</v>
      </c>
      <c r="C12" s="16">
        <v>157.34</v>
      </c>
      <c r="D12" s="19" t="s">
        <v>41</v>
      </c>
      <c r="E12" s="16">
        <v>4.16</v>
      </c>
      <c r="F12" s="18">
        <v>0.82</v>
      </c>
      <c r="G12" s="29">
        <v>44</v>
      </c>
      <c r="J12">
        <f t="shared" si="2"/>
        <v>1.0675675675675675</v>
      </c>
      <c r="K12">
        <f t="shared" si="0"/>
        <v>1.2355897596984451</v>
      </c>
      <c r="M12">
        <f t="shared" ref="M12:N12" si="12">E12/E32</f>
        <v>1</v>
      </c>
      <c r="N12">
        <f t="shared" si="12"/>
        <v>1</v>
      </c>
    </row>
    <row r="13" spans="1:14" ht="15.75" x14ac:dyDescent="0.2">
      <c r="A13" s="5" t="s">
        <v>10</v>
      </c>
      <c r="B13" s="16">
        <v>1.74</v>
      </c>
      <c r="C13" s="16">
        <v>36.840000000000003</v>
      </c>
      <c r="D13" s="14">
        <v>5</v>
      </c>
      <c r="E13" s="16">
        <v>4.37</v>
      </c>
      <c r="F13" s="16">
        <v>0.88</v>
      </c>
      <c r="G13" s="17">
        <v>0</v>
      </c>
      <c r="H13" s="23"/>
      <c r="I13" s="23"/>
      <c r="J13">
        <f t="shared" si="2"/>
        <v>1.1153846153846154</v>
      </c>
      <c r="K13">
        <f t="shared" si="0"/>
        <v>1</v>
      </c>
      <c r="M13">
        <f t="shared" ref="M13:N13" si="13">E13/E33</f>
        <v>1.0632603406326033</v>
      </c>
      <c r="N13">
        <f t="shared" si="13"/>
        <v>1.0864197530864197</v>
      </c>
    </row>
    <row r="14" spans="1:14" ht="15.75" x14ac:dyDescent="0.2">
      <c r="A14" s="5" t="s">
        <v>11</v>
      </c>
      <c r="B14" s="16">
        <v>1.9</v>
      </c>
      <c r="C14" s="16">
        <v>84</v>
      </c>
      <c r="D14" s="14">
        <v>5</v>
      </c>
      <c r="E14" s="16">
        <v>2.85</v>
      </c>
      <c r="F14" s="16">
        <v>0.54</v>
      </c>
      <c r="G14" s="18">
        <v>84</v>
      </c>
      <c r="J14">
        <f t="shared" si="2"/>
        <v>1</v>
      </c>
      <c r="K14">
        <f t="shared" si="0"/>
        <v>1</v>
      </c>
      <c r="M14">
        <f t="shared" ref="M14:N14" si="14">E14/E34</f>
        <v>1</v>
      </c>
      <c r="N14">
        <f t="shared" si="14"/>
        <v>1</v>
      </c>
    </row>
    <row r="15" spans="1:14" ht="15.75" x14ac:dyDescent="0.2">
      <c r="A15" s="5" t="s">
        <v>12</v>
      </c>
      <c r="B15" s="16">
        <v>2.86</v>
      </c>
      <c r="C15" s="16">
        <v>0</v>
      </c>
      <c r="D15" s="19" t="s">
        <v>48</v>
      </c>
      <c r="E15" s="16">
        <v>3.99</v>
      </c>
      <c r="F15" s="16">
        <v>1.49</v>
      </c>
      <c r="G15" s="19">
        <v>0</v>
      </c>
      <c r="J15">
        <f t="shared" si="2"/>
        <v>1.1439999999999999</v>
      </c>
      <c r="K15" t="e">
        <f t="shared" si="0"/>
        <v>#DIV/0!</v>
      </c>
      <c r="M15">
        <f t="shared" ref="M15:N15" si="15">E15/E35</f>
        <v>1</v>
      </c>
      <c r="N15">
        <f t="shared" si="15"/>
        <v>2.0694444444444446</v>
      </c>
    </row>
    <row r="16" spans="1:14" ht="15.75" x14ac:dyDescent="0.2">
      <c r="A16" s="9" t="s">
        <v>1</v>
      </c>
      <c r="B16" s="24">
        <v>1.33</v>
      </c>
      <c r="C16" s="16">
        <v>60</v>
      </c>
      <c r="D16" s="15">
        <v>4</v>
      </c>
      <c r="E16" s="16">
        <v>4.2300000000000004</v>
      </c>
      <c r="F16" s="16">
        <v>0.7</v>
      </c>
      <c r="G16" s="19">
        <v>0</v>
      </c>
      <c r="J16">
        <f t="shared" si="2"/>
        <v>1.0472440944881891</v>
      </c>
      <c r="K16">
        <f t="shared" si="0"/>
        <v>1</v>
      </c>
      <c r="M16">
        <f t="shared" ref="M16:N16" si="16">E16/E36</f>
        <v>1.0143884892086332</v>
      </c>
      <c r="N16">
        <f t="shared" si="16"/>
        <v>1.0606060606060606</v>
      </c>
    </row>
    <row r="17" spans="1:14" ht="15.75" x14ac:dyDescent="0.2">
      <c r="A17" s="5" t="s">
        <v>13</v>
      </c>
      <c r="B17" s="24">
        <v>1.33</v>
      </c>
      <c r="C17" s="24">
        <v>69.48</v>
      </c>
      <c r="D17" s="19" t="s">
        <v>41</v>
      </c>
      <c r="E17" s="16">
        <v>3.35</v>
      </c>
      <c r="F17" s="16">
        <v>0.61</v>
      </c>
      <c r="G17" s="18">
        <v>43.2</v>
      </c>
      <c r="J17">
        <f t="shared" si="2"/>
        <v>1.1176470588235294</v>
      </c>
      <c r="K17">
        <f t="shared" si="0"/>
        <v>0.93537964458804523</v>
      </c>
      <c r="M17">
        <f t="shared" ref="M17:N17" si="17">E17/E37</f>
        <v>1.0876623376623378</v>
      </c>
      <c r="N17">
        <f t="shared" si="17"/>
        <v>1.1730769230769229</v>
      </c>
    </row>
    <row r="18" spans="1:14" ht="15.75" x14ac:dyDescent="0.2">
      <c r="A18" s="13"/>
      <c r="B18" s="30"/>
      <c r="C18" s="30"/>
      <c r="D18" s="31"/>
      <c r="E18" s="32"/>
      <c r="F18" s="32"/>
      <c r="G18" s="33"/>
    </row>
    <row r="19" spans="1:14" ht="15.75" x14ac:dyDescent="0.2">
      <c r="A19" s="13"/>
      <c r="B19" s="30"/>
      <c r="C19" s="30"/>
      <c r="D19" s="31"/>
      <c r="E19" s="32"/>
      <c r="F19" s="32"/>
      <c r="G19" s="33"/>
    </row>
    <row r="21" spans="1:14" ht="47.25" customHeight="1" x14ac:dyDescent="0.2">
      <c r="A21" s="2" t="s">
        <v>44</v>
      </c>
      <c r="B21" s="3" t="s">
        <v>18</v>
      </c>
      <c r="C21" s="4" t="s">
        <v>19</v>
      </c>
      <c r="D21" s="4" t="s">
        <v>20</v>
      </c>
      <c r="E21" s="4" t="s">
        <v>21</v>
      </c>
      <c r="F21" s="4" t="s">
        <v>22</v>
      </c>
      <c r="G21" s="4" t="s">
        <v>15</v>
      </c>
      <c r="J21" s="96" t="s">
        <v>32</v>
      </c>
      <c r="K21" s="97"/>
      <c r="L21" s="97"/>
      <c r="M21" s="97"/>
      <c r="N21" s="98"/>
    </row>
    <row r="22" spans="1:14" ht="15.75" x14ac:dyDescent="0.2">
      <c r="A22" s="5" t="s">
        <v>2</v>
      </c>
      <c r="B22" s="16">
        <v>2.57</v>
      </c>
      <c r="C22" s="16">
        <v>40</v>
      </c>
      <c r="D22" s="14">
        <v>4</v>
      </c>
      <c r="E22" s="24">
        <v>3.76</v>
      </c>
      <c r="F22" s="16">
        <v>0.21</v>
      </c>
      <c r="G22" s="17">
        <v>0</v>
      </c>
      <c r="J22">
        <f t="shared" ref="J22:K37" si="18">B22/B42</f>
        <v>1.5117647058823529</v>
      </c>
      <c r="K22">
        <f t="shared" si="18"/>
        <v>1.1764705882352942</v>
      </c>
      <c r="M22">
        <f t="shared" ref="M22:N37" si="19">E22/E42</f>
        <v>1.0898550724637679</v>
      </c>
      <c r="N22">
        <f t="shared" si="19"/>
        <v>0.67741935483870963</v>
      </c>
    </row>
    <row r="23" spans="1:14" ht="15.75" x14ac:dyDescent="0.2">
      <c r="A23" s="5" t="s">
        <v>3</v>
      </c>
      <c r="B23" s="16">
        <v>1.75</v>
      </c>
      <c r="C23" s="16">
        <v>61.32</v>
      </c>
      <c r="D23" s="19">
        <v>5</v>
      </c>
      <c r="E23" s="16">
        <v>2.83</v>
      </c>
      <c r="F23" s="16">
        <v>0.49</v>
      </c>
      <c r="G23" s="19">
        <v>0</v>
      </c>
      <c r="J23">
        <f t="shared" si="18"/>
        <v>1</v>
      </c>
      <c r="K23">
        <f t="shared" si="18"/>
        <v>1</v>
      </c>
      <c r="M23">
        <f t="shared" si="19"/>
        <v>0.9758620689655173</v>
      </c>
      <c r="N23">
        <f t="shared" si="19"/>
        <v>0.96078431372549011</v>
      </c>
    </row>
    <row r="24" spans="1:14" ht="15.75" x14ac:dyDescent="0.2">
      <c r="A24" s="5" t="s">
        <v>4</v>
      </c>
      <c r="B24" s="16">
        <v>1.25</v>
      </c>
      <c r="C24" s="16">
        <v>130.80000000000001</v>
      </c>
      <c r="D24" s="14">
        <v>5</v>
      </c>
      <c r="E24" s="16">
        <v>4.79</v>
      </c>
      <c r="F24" s="16">
        <v>0.74</v>
      </c>
      <c r="G24" s="17">
        <v>0</v>
      </c>
      <c r="J24">
        <f t="shared" si="18"/>
        <v>1</v>
      </c>
      <c r="K24">
        <f t="shared" si="18"/>
        <v>1</v>
      </c>
      <c r="M24">
        <f t="shared" si="19"/>
        <v>0.9795501022494888</v>
      </c>
      <c r="N24">
        <f t="shared" si="19"/>
        <v>1</v>
      </c>
    </row>
    <row r="25" spans="1:14" ht="15.75" x14ac:dyDescent="0.2">
      <c r="A25" s="5" t="s">
        <v>46</v>
      </c>
      <c r="B25" s="16">
        <v>1.39</v>
      </c>
      <c r="C25" s="16">
        <v>51</v>
      </c>
      <c r="D25" s="15">
        <v>4</v>
      </c>
      <c r="E25" s="16">
        <v>3.9</v>
      </c>
      <c r="F25" s="16">
        <v>0.61</v>
      </c>
      <c r="G25" s="17">
        <v>0</v>
      </c>
      <c r="J25">
        <f t="shared" si="18"/>
        <v>1.0692307692307692</v>
      </c>
      <c r="K25">
        <f t="shared" si="18"/>
        <v>1</v>
      </c>
      <c r="M25">
        <f t="shared" si="19"/>
        <v>0.97499999999999998</v>
      </c>
      <c r="N25">
        <f t="shared" si="19"/>
        <v>0.953125</v>
      </c>
    </row>
    <row r="26" spans="1:14" ht="15.75" x14ac:dyDescent="0.2">
      <c r="A26" s="5" t="s">
        <v>6</v>
      </c>
      <c r="B26" s="16">
        <v>1.62</v>
      </c>
      <c r="C26" s="16">
        <v>65</v>
      </c>
      <c r="D26" s="19" t="s">
        <v>35</v>
      </c>
      <c r="E26" s="16">
        <v>3.41</v>
      </c>
      <c r="F26" s="16">
        <v>1.1299999999999999</v>
      </c>
      <c r="G26" s="19">
        <v>0</v>
      </c>
      <c r="J26">
        <f t="shared" si="18"/>
        <v>1</v>
      </c>
      <c r="K26">
        <f t="shared" si="18"/>
        <v>1</v>
      </c>
      <c r="M26">
        <f t="shared" si="19"/>
        <v>0.83990147783251246</v>
      </c>
      <c r="N26">
        <f t="shared" si="19"/>
        <v>1.21505376344086</v>
      </c>
    </row>
    <row r="27" spans="1:14" ht="15.75" x14ac:dyDescent="0.2">
      <c r="A27" s="5" t="s">
        <v>7</v>
      </c>
      <c r="B27" s="16">
        <v>1.43</v>
      </c>
      <c r="C27" s="16">
        <v>98.4</v>
      </c>
      <c r="D27" s="14">
        <v>5</v>
      </c>
      <c r="E27" s="16">
        <v>3.07</v>
      </c>
      <c r="F27" s="16">
        <v>1.0900000000000001</v>
      </c>
      <c r="G27" s="18">
        <v>144</v>
      </c>
      <c r="J27">
        <f t="shared" si="18"/>
        <v>1.0751879699248119</v>
      </c>
      <c r="K27">
        <f t="shared" si="18"/>
        <v>1</v>
      </c>
      <c r="M27">
        <f t="shared" si="19"/>
        <v>0.81648936170212771</v>
      </c>
      <c r="N27">
        <f t="shared" si="19"/>
        <v>1.058252427184466</v>
      </c>
    </row>
    <row r="28" spans="1:14" ht="15.75" x14ac:dyDescent="0.2">
      <c r="A28" s="5" t="s">
        <v>14</v>
      </c>
      <c r="B28" s="16">
        <v>1.88</v>
      </c>
      <c r="C28" s="16">
        <v>75</v>
      </c>
      <c r="D28" s="19">
        <v>5</v>
      </c>
      <c r="E28" s="16">
        <v>3.35</v>
      </c>
      <c r="F28" s="16">
        <v>0.6</v>
      </c>
      <c r="G28" s="18">
        <v>100</v>
      </c>
      <c r="J28">
        <f t="shared" si="18"/>
        <v>1</v>
      </c>
      <c r="K28">
        <f t="shared" si="18"/>
        <v>1</v>
      </c>
      <c r="M28">
        <f t="shared" si="19"/>
        <v>0.90296495956873324</v>
      </c>
      <c r="N28">
        <f t="shared" si="19"/>
        <v>0.85714285714285721</v>
      </c>
    </row>
    <row r="29" spans="1:14" ht="15.75" x14ac:dyDescent="0.2">
      <c r="A29" s="28" t="s">
        <v>16</v>
      </c>
      <c r="B29" s="16">
        <v>2.14</v>
      </c>
      <c r="C29" s="16">
        <v>30.72</v>
      </c>
      <c r="D29" s="19" t="s">
        <v>41</v>
      </c>
      <c r="E29" s="16">
        <v>3.48</v>
      </c>
      <c r="F29" s="16">
        <v>0.34</v>
      </c>
      <c r="G29" s="17">
        <v>0</v>
      </c>
      <c r="J29">
        <f t="shared" si="18"/>
        <v>1.0594059405940595</v>
      </c>
      <c r="K29">
        <f t="shared" si="18"/>
        <v>1</v>
      </c>
      <c r="M29">
        <f t="shared" si="19"/>
        <v>0.84671532846715325</v>
      </c>
      <c r="N29">
        <f t="shared" si="19"/>
        <v>0.80952380952380965</v>
      </c>
    </row>
    <row r="30" spans="1:14" ht="15.75" x14ac:dyDescent="0.2">
      <c r="A30" s="5" t="s">
        <v>0</v>
      </c>
      <c r="B30" s="16">
        <v>1.58</v>
      </c>
      <c r="C30" s="16">
        <v>94.32</v>
      </c>
      <c r="D30" s="19">
        <v>5</v>
      </c>
      <c r="E30" s="16">
        <v>4.6500000000000004</v>
      </c>
      <c r="F30" s="16">
        <v>0.63</v>
      </c>
      <c r="G30" s="17">
        <v>0</v>
      </c>
      <c r="J30">
        <f t="shared" si="18"/>
        <v>1.1366906474820144</v>
      </c>
      <c r="K30">
        <f t="shared" si="18"/>
        <v>0.90034364261168376</v>
      </c>
      <c r="M30">
        <f t="shared" si="19"/>
        <v>1.0130718954248368</v>
      </c>
      <c r="N30">
        <f t="shared" si="19"/>
        <v>1</v>
      </c>
    </row>
    <row r="31" spans="1:14" ht="15.75" x14ac:dyDescent="0.2">
      <c r="A31" s="5" t="s">
        <v>8</v>
      </c>
      <c r="B31" s="16">
        <v>1.95</v>
      </c>
      <c r="C31" s="16">
        <v>105.36</v>
      </c>
      <c r="D31" s="25" t="s">
        <v>45</v>
      </c>
      <c r="E31" s="16">
        <v>4.41</v>
      </c>
      <c r="F31" s="16">
        <v>0.89</v>
      </c>
      <c r="G31" s="17">
        <v>0</v>
      </c>
      <c r="J31">
        <f t="shared" si="18"/>
        <v>1.1337209302325582</v>
      </c>
      <c r="K31">
        <f t="shared" si="18"/>
        <v>1</v>
      </c>
      <c r="M31">
        <f t="shared" si="19"/>
        <v>1</v>
      </c>
      <c r="N31">
        <f t="shared" si="19"/>
        <v>1</v>
      </c>
    </row>
    <row r="32" spans="1:14" ht="15.75" x14ac:dyDescent="0.2">
      <c r="A32" s="5" t="s">
        <v>9</v>
      </c>
      <c r="B32" s="16">
        <v>1.48</v>
      </c>
      <c r="C32" s="16">
        <v>127.34</v>
      </c>
      <c r="D32" s="14">
        <v>5</v>
      </c>
      <c r="E32" s="16">
        <v>4.16</v>
      </c>
      <c r="F32" s="18">
        <v>0.82</v>
      </c>
      <c r="G32" s="29">
        <v>44</v>
      </c>
      <c r="J32">
        <f t="shared" si="18"/>
        <v>1</v>
      </c>
      <c r="K32">
        <f t="shared" si="18"/>
        <v>1</v>
      </c>
      <c r="M32">
        <f t="shared" si="19"/>
        <v>1.0171149144254279</v>
      </c>
      <c r="N32">
        <f t="shared" si="19"/>
        <v>1.0123456790123455</v>
      </c>
    </row>
    <row r="33" spans="1:14" ht="15.75" x14ac:dyDescent="0.2">
      <c r="A33" s="5" t="s">
        <v>10</v>
      </c>
      <c r="B33" s="16">
        <v>1.56</v>
      </c>
      <c r="C33" s="16">
        <v>36.840000000000003</v>
      </c>
      <c r="D33" s="14">
        <v>5</v>
      </c>
      <c r="E33" s="16">
        <v>4.1100000000000003</v>
      </c>
      <c r="F33" s="16">
        <v>0.81</v>
      </c>
      <c r="G33" s="17">
        <v>0</v>
      </c>
      <c r="H33" s="23"/>
      <c r="I33" s="23"/>
      <c r="J33">
        <f t="shared" si="18"/>
        <v>1.0758620689655174</v>
      </c>
      <c r="K33">
        <f t="shared" si="18"/>
        <v>1</v>
      </c>
      <c r="M33">
        <f t="shared" si="19"/>
        <v>1.0326633165829147</v>
      </c>
      <c r="N33">
        <f t="shared" si="19"/>
        <v>0.77884615384615385</v>
      </c>
    </row>
    <row r="34" spans="1:14" ht="15.75" x14ac:dyDescent="0.2">
      <c r="A34" s="5" t="s">
        <v>11</v>
      </c>
      <c r="B34" s="16">
        <v>1.9</v>
      </c>
      <c r="C34" s="16">
        <v>84</v>
      </c>
      <c r="D34" s="14">
        <v>5</v>
      </c>
      <c r="E34" s="16">
        <v>2.85</v>
      </c>
      <c r="F34" s="16">
        <v>0.54</v>
      </c>
      <c r="G34" s="18">
        <v>84</v>
      </c>
      <c r="J34">
        <f t="shared" si="18"/>
        <v>1</v>
      </c>
      <c r="K34">
        <f t="shared" si="18"/>
        <v>1</v>
      </c>
      <c r="M34">
        <f t="shared" si="19"/>
        <v>1</v>
      </c>
      <c r="N34">
        <f t="shared" si="19"/>
        <v>1</v>
      </c>
    </row>
    <row r="35" spans="1:14" ht="15.75" x14ac:dyDescent="0.2">
      <c r="A35" s="5" t="s">
        <v>12</v>
      </c>
      <c r="B35" s="16">
        <v>2.5</v>
      </c>
      <c r="C35" s="16">
        <v>0</v>
      </c>
      <c r="D35" s="14">
        <v>0</v>
      </c>
      <c r="E35" s="16">
        <v>3.99</v>
      </c>
      <c r="F35" s="16">
        <v>0.72</v>
      </c>
      <c r="G35" s="19">
        <v>0</v>
      </c>
      <c r="J35">
        <f t="shared" si="18"/>
        <v>1</v>
      </c>
      <c r="K35" t="e">
        <f t="shared" si="18"/>
        <v>#DIV/0!</v>
      </c>
      <c r="M35">
        <f t="shared" si="19"/>
        <v>1</v>
      </c>
      <c r="N35">
        <f t="shared" si="19"/>
        <v>1</v>
      </c>
    </row>
    <row r="36" spans="1:14" ht="15.75" x14ac:dyDescent="0.2">
      <c r="A36" s="9" t="s">
        <v>1</v>
      </c>
      <c r="B36" s="24">
        <v>1.27</v>
      </c>
      <c r="C36" s="16">
        <v>60</v>
      </c>
      <c r="D36" s="15">
        <v>4</v>
      </c>
      <c r="E36" s="16">
        <v>4.17</v>
      </c>
      <c r="F36" s="16">
        <v>0.66</v>
      </c>
      <c r="G36" s="19">
        <v>0</v>
      </c>
      <c r="J36">
        <f t="shared" si="18"/>
        <v>1.0583333333333333</v>
      </c>
      <c r="K36">
        <f t="shared" si="18"/>
        <v>1</v>
      </c>
      <c r="M36">
        <f t="shared" si="19"/>
        <v>1.0270935960591134</v>
      </c>
      <c r="N36">
        <f t="shared" si="19"/>
        <v>1</v>
      </c>
    </row>
    <row r="37" spans="1:14" ht="15.75" x14ac:dyDescent="0.2">
      <c r="A37" s="5" t="s">
        <v>13</v>
      </c>
      <c r="B37" s="24">
        <v>1.19</v>
      </c>
      <c r="C37" s="24">
        <v>74.28</v>
      </c>
      <c r="D37" s="19" t="s">
        <v>41</v>
      </c>
      <c r="E37" s="16">
        <v>3.08</v>
      </c>
      <c r="F37" s="16">
        <v>0.52</v>
      </c>
      <c r="G37" s="18">
        <v>43.2</v>
      </c>
      <c r="J37">
        <f t="shared" si="18"/>
        <v>1.1333333333333333</v>
      </c>
      <c r="K37">
        <f t="shared" si="18"/>
        <v>1.0690846286701208</v>
      </c>
      <c r="M37">
        <f t="shared" si="19"/>
        <v>1.0165016501650166</v>
      </c>
      <c r="N37">
        <f t="shared" si="19"/>
        <v>1.0612244897959184</v>
      </c>
    </row>
    <row r="41" spans="1:14" ht="47.25" x14ac:dyDescent="0.2">
      <c r="A41" s="2" t="s">
        <v>43</v>
      </c>
      <c r="B41" s="3" t="s">
        <v>18</v>
      </c>
      <c r="C41" s="4" t="s">
        <v>19</v>
      </c>
      <c r="D41" s="4" t="s">
        <v>20</v>
      </c>
      <c r="E41" s="4" t="s">
        <v>21</v>
      </c>
      <c r="F41" s="4" t="s">
        <v>22</v>
      </c>
      <c r="G41" s="4" t="s">
        <v>15</v>
      </c>
      <c r="J41" s="96" t="s">
        <v>32</v>
      </c>
      <c r="K41" s="97"/>
      <c r="L41" s="97"/>
      <c r="M41" s="97"/>
      <c r="N41" s="98"/>
    </row>
    <row r="42" spans="1:14" ht="15.75" x14ac:dyDescent="0.2">
      <c r="A42" s="5" t="s">
        <v>2</v>
      </c>
      <c r="B42" s="16">
        <v>1.7</v>
      </c>
      <c r="C42" s="16">
        <v>34</v>
      </c>
      <c r="D42" s="14">
        <v>4</v>
      </c>
      <c r="E42" s="16">
        <v>3.45</v>
      </c>
      <c r="F42" s="16">
        <v>0.31</v>
      </c>
      <c r="G42" s="17">
        <v>0</v>
      </c>
      <c r="J42">
        <f t="shared" ref="J42:K57" si="20">B42/B62</f>
        <v>1.0625</v>
      </c>
      <c r="K42">
        <f t="shared" si="20"/>
        <v>1</v>
      </c>
      <c r="M42">
        <f t="shared" ref="M42:N57" si="21">E42/E62</f>
        <v>1.078125</v>
      </c>
      <c r="N42">
        <f t="shared" si="21"/>
        <v>0.88571428571428579</v>
      </c>
    </row>
    <row r="43" spans="1:14" ht="15.75" x14ac:dyDescent="0.2">
      <c r="A43" s="5" t="s">
        <v>3</v>
      </c>
      <c r="B43" s="16">
        <v>1.75</v>
      </c>
      <c r="C43" s="16">
        <v>61.32</v>
      </c>
      <c r="D43" s="19" t="s">
        <v>30</v>
      </c>
      <c r="E43" s="16">
        <v>2.9</v>
      </c>
      <c r="F43" s="16">
        <v>0.51</v>
      </c>
      <c r="G43" s="19">
        <v>0</v>
      </c>
      <c r="J43">
        <f t="shared" si="20"/>
        <v>1</v>
      </c>
      <c r="K43">
        <f t="shared" si="20"/>
        <v>1</v>
      </c>
      <c r="M43">
        <f t="shared" si="21"/>
        <v>1.1068702290076335</v>
      </c>
      <c r="N43">
        <f t="shared" si="21"/>
        <v>1</v>
      </c>
    </row>
    <row r="44" spans="1:14" ht="15.75" x14ac:dyDescent="0.2">
      <c r="A44" s="5" t="s">
        <v>4</v>
      </c>
      <c r="B44" s="16">
        <v>1.25</v>
      </c>
      <c r="C44" s="16">
        <v>130.80000000000001</v>
      </c>
      <c r="D44" s="14">
        <v>5</v>
      </c>
      <c r="E44" s="16">
        <v>4.8899999999999997</v>
      </c>
      <c r="F44" s="16">
        <v>0.74</v>
      </c>
      <c r="G44" s="17">
        <v>0</v>
      </c>
      <c r="J44">
        <f t="shared" si="20"/>
        <v>0.94696969696969691</v>
      </c>
      <c r="K44">
        <f t="shared" si="20"/>
        <v>1</v>
      </c>
      <c r="M44">
        <f t="shared" si="21"/>
        <v>1</v>
      </c>
      <c r="N44">
        <f t="shared" si="21"/>
        <v>1</v>
      </c>
    </row>
    <row r="45" spans="1:14" ht="15.75" x14ac:dyDescent="0.2">
      <c r="A45" s="5" t="s">
        <v>5</v>
      </c>
      <c r="B45" s="16">
        <v>1.3</v>
      </c>
      <c r="C45" s="16">
        <v>51</v>
      </c>
      <c r="D45" s="15">
        <v>44684</v>
      </c>
      <c r="E45" s="16">
        <v>4</v>
      </c>
      <c r="F45" s="16">
        <v>0.64</v>
      </c>
      <c r="G45" s="17">
        <v>0</v>
      </c>
      <c r="J45">
        <f t="shared" si="20"/>
        <v>1.04</v>
      </c>
      <c r="K45">
        <f t="shared" si="20"/>
        <v>1.039119804400978</v>
      </c>
      <c r="M45">
        <f t="shared" si="21"/>
        <v>1</v>
      </c>
      <c r="N45">
        <f t="shared" si="21"/>
        <v>1</v>
      </c>
    </row>
    <row r="46" spans="1:14" ht="15.75" x14ac:dyDescent="0.2">
      <c r="A46" s="5" t="s">
        <v>6</v>
      </c>
      <c r="B46" s="16">
        <v>1.62</v>
      </c>
      <c r="C46" s="16">
        <v>65</v>
      </c>
      <c r="D46" s="19" t="s">
        <v>35</v>
      </c>
      <c r="E46" s="16">
        <v>4.0599999999999996</v>
      </c>
      <c r="F46" s="16">
        <v>0.93</v>
      </c>
      <c r="G46" s="19">
        <v>0</v>
      </c>
      <c r="J46">
        <f t="shared" si="20"/>
        <v>1.0451612903225806</v>
      </c>
      <c r="K46">
        <f t="shared" si="20"/>
        <v>1.1607142857142858</v>
      </c>
      <c r="M46">
        <f t="shared" si="21"/>
        <v>0.9508196721311476</v>
      </c>
      <c r="N46">
        <f t="shared" si="21"/>
        <v>1</v>
      </c>
    </row>
    <row r="47" spans="1:14" ht="15.75" x14ac:dyDescent="0.2">
      <c r="A47" s="5" t="s">
        <v>7</v>
      </c>
      <c r="B47" s="16">
        <v>1.33</v>
      </c>
      <c r="C47" s="16">
        <v>98.4</v>
      </c>
      <c r="D47" s="14">
        <v>5</v>
      </c>
      <c r="E47" s="27">
        <v>3.76</v>
      </c>
      <c r="F47" s="16">
        <v>1.03</v>
      </c>
      <c r="G47" s="18">
        <v>144</v>
      </c>
      <c r="J47">
        <f t="shared" si="20"/>
        <v>1.0310077519379846</v>
      </c>
      <c r="K47">
        <f t="shared" si="20"/>
        <v>1</v>
      </c>
      <c r="M47">
        <f t="shared" si="21"/>
        <v>1.0080428954423593</v>
      </c>
      <c r="N47">
        <f t="shared" si="21"/>
        <v>1</v>
      </c>
    </row>
    <row r="48" spans="1:14" ht="15.75" x14ac:dyDescent="0.2">
      <c r="A48" s="5" t="s">
        <v>14</v>
      </c>
      <c r="B48" s="16">
        <v>1.88</v>
      </c>
      <c r="C48" s="16">
        <v>75</v>
      </c>
      <c r="D48" s="19">
        <v>5</v>
      </c>
      <c r="E48" s="16">
        <v>3.71</v>
      </c>
      <c r="F48" s="16">
        <v>0.7</v>
      </c>
      <c r="G48" s="18">
        <v>111.6</v>
      </c>
      <c r="J48">
        <f t="shared" si="20"/>
        <v>1</v>
      </c>
      <c r="K48">
        <f t="shared" si="20"/>
        <v>1</v>
      </c>
      <c r="M48">
        <f t="shared" si="21"/>
        <v>1</v>
      </c>
      <c r="N48">
        <f t="shared" si="21"/>
        <v>1</v>
      </c>
    </row>
    <row r="49" spans="1:14" ht="15.75" x14ac:dyDescent="0.2">
      <c r="A49" s="9" t="s">
        <v>16</v>
      </c>
      <c r="B49" s="16">
        <v>2.02</v>
      </c>
      <c r="C49" s="16">
        <v>30.72</v>
      </c>
      <c r="D49" s="19" t="s">
        <v>42</v>
      </c>
      <c r="E49" s="16">
        <v>4.1100000000000003</v>
      </c>
      <c r="F49" s="16">
        <v>0.42</v>
      </c>
      <c r="G49" s="17">
        <v>0</v>
      </c>
      <c r="J49">
        <f t="shared" si="20"/>
        <v>1.035897435897436</v>
      </c>
      <c r="K49">
        <f t="shared" si="20"/>
        <v>1</v>
      </c>
      <c r="M49">
        <f t="shared" si="21"/>
        <v>1.0326633165829147</v>
      </c>
      <c r="N49">
        <f t="shared" si="21"/>
        <v>1</v>
      </c>
    </row>
    <row r="50" spans="1:14" ht="15.75" x14ac:dyDescent="0.2">
      <c r="A50" s="5" t="s">
        <v>0</v>
      </c>
      <c r="B50" s="16">
        <v>1.39</v>
      </c>
      <c r="C50" s="16">
        <v>104.76</v>
      </c>
      <c r="D50" s="19">
        <v>5</v>
      </c>
      <c r="E50" s="16">
        <v>4.59</v>
      </c>
      <c r="F50" s="16">
        <v>0.63</v>
      </c>
      <c r="G50" s="17">
        <v>0</v>
      </c>
      <c r="J50">
        <f t="shared" si="20"/>
        <v>1.0373134328358207</v>
      </c>
      <c r="K50">
        <f t="shared" si="20"/>
        <v>1</v>
      </c>
      <c r="M50">
        <f t="shared" si="21"/>
        <v>1.0087912087912088</v>
      </c>
      <c r="N50">
        <f t="shared" si="21"/>
        <v>1</v>
      </c>
    </row>
    <row r="51" spans="1:14" ht="15.75" x14ac:dyDescent="0.2">
      <c r="A51" s="5" t="s">
        <v>8</v>
      </c>
      <c r="B51" s="16">
        <v>1.72</v>
      </c>
      <c r="C51" s="16">
        <v>105.36</v>
      </c>
      <c r="D51" s="14">
        <v>2.5</v>
      </c>
      <c r="E51" s="16">
        <v>4.41</v>
      </c>
      <c r="F51" s="16">
        <v>0.89</v>
      </c>
      <c r="G51" s="17"/>
      <c r="J51">
        <f t="shared" si="20"/>
        <v>1</v>
      </c>
      <c r="K51">
        <f t="shared" si="20"/>
        <v>1</v>
      </c>
      <c r="M51">
        <f t="shared" si="21"/>
        <v>1</v>
      </c>
      <c r="N51">
        <f t="shared" si="21"/>
        <v>1</v>
      </c>
    </row>
    <row r="52" spans="1:14" ht="15.75" x14ac:dyDescent="0.2">
      <c r="A52" s="5" t="s">
        <v>9</v>
      </c>
      <c r="B52" s="16">
        <v>1.48</v>
      </c>
      <c r="C52" s="16">
        <v>127.34</v>
      </c>
      <c r="D52" s="14">
        <v>6.3</v>
      </c>
      <c r="E52" s="16">
        <v>4.09</v>
      </c>
      <c r="F52" s="18">
        <v>0.81</v>
      </c>
      <c r="G52" s="17">
        <v>44</v>
      </c>
      <c r="J52">
        <f t="shared" si="20"/>
        <v>1</v>
      </c>
      <c r="K52">
        <f t="shared" si="20"/>
        <v>1</v>
      </c>
      <c r="M52">
        <f t="shared" si="21"/>
        <v>0.98317307692307687</v>
      </c>
      <c r="N52">
        <f t="shared" si="21"/>
        <v>0.97005988023952106</v>
      </c>
    </row>
    <row r="53" spans="1:14" ht="15.75" x14ac:dyDescent="0.2">
      <c r="A53" s="5" t="s">
        <v>10</v>
      </c>
      <c r="B53" s="16">
        <v>1.45</v>
      </c>
      <c r="C53" s="16">
        <v>36.840000000000003</v>
      </c>
      <c r="D53" s="14">
        <v>3.5</v>
      </c>
      <c r="E53" s="16">
        <v>3.98</v>
      </c>
      <c r="F53" s="16">
        <v>1.04</v>
      </c>
      <c r="G53" s="17">
        <v>0</v>
      </c>
      <c r="H53" s="23"/>
      <c r="I53" s="23"/>
      <c r="J53">
        <f t="shared" si="20"/>
        <v>1</v>
      </c>
      <c r="K53">
        <f t="shared" si="20"/>
        <v>1</v>
      </c>
      <c r="M53">
        <f t="shared" si="21"/>
        <v>0.995</v>
      </c>
      <c r="N53">
        <f t="shared" si="21"/>
        <v>0.99047619047619051</v>
      </c>
    </row>
    <row r="54" spans="1:14" ht="15.75" x14ac:dyDescent="0.2">
      <c r="A54" s="5" t="s">
        <v>11</v>
      </c>
      <c r="B54" s="16">
        <v>1.9</v>
      </c>
      <c r="C54" s="16">
        <v>84</v>
      </c>
      <c r="D54" s="14">
        <v>5</v>
      </c>
      <c r="E54" s="16">
        <v>2.85</v>
      </c>
      <c r="F54" s="16">
        <v>0.54</v>
      </c>
      <c r="G54" s="18">
        <v>84</v>
      </c>
      <c r="J54">
        <f t="shared" si="20"/>
        <v>1.0326086956521738</v>
      </c>
      <c r="K54">
        <f t="shared" si="20"/>
        <v>1</v>
      </c>
      <c r="M54">
        <f t="shared" si="21"/>
        <v>1</v>
      </c>
      <c r="N54">
        <f t="shared" si="21"/>
        <v>1.0384615384615385</v>
      </c>
    </row>
    <row r="55" spans="1:14" ht="15.75" x14ac:dyDescent="0.2">
      <c r="A55" s="5" t="s">
        <v>12</v>
      </c>
      <c r="B55" s="16">
        <v>2.5</v>
      </c>
      <c r="C55" s="16">
        <v>0</v>
      </c>
      <c r="D55" s="14">
        <v>0</v>
      </c>
      <c r="E55" s="16">
        <v>3.99</v>
      </c>
      <c r="F55" s="16">
        <v>0.72</v>
      </c>
      <c r="G55" s="19">
        <v>0</v>
      </c>
      <c r="J55">
        <f t="shared" si="20"/>
        <v>1</v>
      </c>
      <c r="K55" t="e">
        <f t="shared" si="20"/>
        <v>#DIV/0!</v>
      </c>
      <c r="M55">
        <f t="shared" si="21"/>
        <v>1</v>
      </c>
      <c r="N55">
        <f t="shared" si="21"/>
        <v>1</v>
      </c>
    </row>
    <row r="56" spans="1:14" ht="15.75" x14ac:dyDescent="0.2">
      <c r="A56" s="9" t="s">
        <v>1</v>
      </c>
      <c r="B56" s="24">
        <v>1.2</v>
      </c>
      <c r="C56" s="16">
        <v>60</v>
      </c>
      <c r="D56" s="15">
        <v>44715</v>
      </c>
      <c r="E56" s="16">
        <v>4.0599999999999996</v>
      </c>
      <c r="F56" s="16">
        <v>0.66</v>
      </c>
      <c r="G56" s="19">
        <v>0</v>
      </c>
      <c r="J56">
        <f t="shared" si="20"/>
        <v>1</v>
      </c>
      <c r="K56">
        <f t="shared" si="20"/>
        <v>1</v>
      </c>
      <c r="M56">
        <f t="shared" si="21"/>
        <v>0.97362110311750594</v>
      </c>
      <c r="N56">
        <f t="shared" si="21"/>
        <v>1</v>
      </c>
    </row>
    <row r="57" spans="1:14" ht="15.75" x14ac:dyDescent="0.2">
      <c r="A57" s="5" t="s">
        <v>13</v>
      </c>
      <c r="B57" s="24">
        <v>1.05</v>
      </c>
      <c r="C57" s="24">
        <v>69.48</v>
      </c>
      <c r="D57" s="19" t="s">
        <v>41</v>
      </c>
      <c r="E57" s="16">
        <v>3.03</v>
      </c>
      <c r="F57" s="16">
        <v>0.49</v>
      </c>
      <c r="G57" s="18">
        <v>43.2</v>
      </c>
      <c r="J57">
        <f>B57/B77</f>
        <v>1.0606060606060606</v>
      </c>
      <c r="K57">
        <f t="shared" si="20"/>
        <v>1</v>
      </c>
      <c r="M57">
        <f t="shared" si="21"/>
        <v>1.1263940520446096</v>
      </c>
      <c r="N57">
        <f t="shared" si="21"/>
        <v>0.81666666666666665</v>
      </c>
    </row>
    <row r="61" spans="1:14" ht="47.25" x14ac:dyDescent="0.2">
      <c r="A61" s="2" t="s">
        <v>39</v>
      </c>
      <c r="B61" s="3" t="s">
        <v>18</v>
      </c>
      <c r="C61" s="4" t="s">
        <v>19</v>
      </c>
      <c r="D61" s="4" t="s">
        <v>20</v>
      </c>
      <c r="E61" s="4" t="s">
        <v>21</v>
      </c>
      <c r="F61" s="4" t="s">
        <v>22</v>
      </c>
      <c r="G61" s="4" t="s">
        <v>15</v>
      </c>
      <c r="J61" s="96" t="s">
        <v>32</v>
      </c>
      <c r="K61" s="97"/>
      <c r="L61" s="97"/>
      <c r="M61" s="97"/>
      <c r="N61" s="98"/>
    </row>
    <row r="62" spans="1:14" ht="15.75" x14ac:dyDescent="0.2">
      <c r="A62" s="5" t="s">
        <v>2</v>
      </c>
      <c r="B62" s="16">
        <v>1.6</v>
      </c>
      <c r="C62" s="16">
        <v>34</v>
      </c>
      <c r="D62" s="14">
        <v>4</v>
      </c>
      <c r="E62" s="16">
        <v>3.2</v>
      </c>
      <c r="F62" s="16">
        <v>0.35</v>
      </c>
      <c r="G62" s="17">
        <v>0</v>
      </c>
      <c r="J62">
        <f t="shared" ref="J62:K77" si="22">B62/B82</f>
        <v>1</v>
      </c>
      <c r="K62">
        <f t="shared" si="22"/>
        <v>1</v>
      </c>
      <c r="M62">
        <f t="shared" ref="M62:N77" si="23">E62/E82</f>
        <v>1</v>
      </c>
      <c r="N62">
        <f t="shared" si="23"/>
        <v>1</v>
      </c>
    </row>
    <row r="63" spans="1:14" ht="15.75" x14ac:dyDescent="0.2">
      <c r="A63" s="5" t="s">
        <v>3</v>
      </c>
      <c r="B63" s="16">
        <v>1.75</v>
      </c>
      <c r="C63" s="16">
        <v>61.32</v>
      </c>
      <c r="D63" s="19" t="s">
        <v>30</v>
      </c>
      <c r="E63" s="16">
        <v>2.62</v>
      </c>
      <c r="F63" s="16">
        <v>0.51</v>
      </c>
      <c r="G63" s="19">
        <v>0</v>
      </c>
      <c r="J63">
        <f t="shared" si="22"/>
        <v>1</v>
      </c>
      <c r="K63">
        <f t="shared" si="22"/>
        <v>1</v>
      </c>
      <c r="M63">
        <f t="shared" si="23"/>
        <v>1</v>
      </c>
      <c r="N63">
        <f t="shared" si="23"/>
        <v>1</v>
      </c>
    </row>
    <row r="64" spans="1:14" ht="15.75" x14ac:dyDescent="0.2">
      <c r="A64" s="5" t="s">
        <v>4</v>
      </c>
      <c r="B64" s="16">
        <v>1.32</v>
      </c>
      <c r="C64" s="16">
        <v>130.80000000000001</v>
      </c>
      <c r="D64" s="14">
        <v>5</v>
      </c>
      <c r="E64" s="16">
        <v>4.8899999999999997</v>
      </c>
      <c r="F64" s="16">
        <v>0.74</v>
      </c>
      <c r="G64" s="17">
        <v>0</v>
      </c>
      <c r="J64">
        <f t="shared" si="22"/>
        <v>1</v>
      </c>
      <c r="K64">
        <f t="shared" si="22"/>
        <v>1</v>
      </c>
      <c r="M64">
        <f t="shared" si="23"/>
        <v>0.97995991983967923</v>
      </c>
      <c r="N64">
        <f t="shared" si="23"/>
        <v>0.92499999999999993</v>
      </c>
    </row>
    <row r="65" spans="1:14" ht="15.75" x14ac:dyDescent="0.2">
      <c r="A65" s="5" t="s">
        <v>5</v>
      </c>
      <c r="B65" s="16">
        <v>1.25</v>
      </c>
      <c r="C65" s="16">
        <v>49.08</v>
      </c>
      <c r="D65" s="15">
        <v>44319</v>
      </c>
      <c r="E65" s="16">
        <v>4</v>
      </c>
      <c r="F65" s="16">
        <v>0.64</v>
      </c>
      <c r="G65" s="17">
        <v>0</v>
      </c>
      <c r="J65">
        <f t="shared" si="22"/>
        <v>1</v>
      </c>
      <c r="K65">
        <f t="shared" si="22"/>
        <v>1</v>
      </c>
      <c r="M65">
        <f t="shared" si="23"/>
        <v>1</v>
      </c>
      <c r="N65">
        <f t="shared" si="23"/>
        <v>1</v>
      </c>
    </row>
    <row r="66" spans="1:14" ht="15.75" x14ac:dyDescent="0.2">
      <c r="A66" s="5" t="s">
        <v>6</v>
      </c>
      <c r="B66" s="16">
        <v>1.55</v>
      </c>
      <c r="C66" s="16">
        <v>56</v>
      </c>
      <c r="D66" s="19" t="s">
        <v>35</v>
      </c>
      <c r="E66" s="16">
        <v>4.2699999999999996</v>
      </c>
      <c r="F66" s="16">
        <v>0.93</v>
      </c>
      <c r="G66" s="19">
        <v>0</v>
      </c>
      <c r="J66">
        <f t="shared" si="22"/>
        <v>1</v>
      </c>
      <c r="K66">
        <f t="shared" si="22"/>
        <v>1</v>
      </c>
      <c r="M66">
        <f t="shared" si="23"/>
        <v>1</v>
      </c>
      <c r="N66">
        <f t="shared" si="23"/>
        <v>1</v>
      </c>
    </row>
    <row r="67" spans="1:14" ht="15.75" x14ac:dyDescent="0.2">
      <c r="A67" s="5" t="s">
        <v>7</v>
      </c>
      <c r="B67" s="16">
        <v>1.29</v>
      </c>
      <c r="C67" s="16">
        <v>98.4</v>
      </c>
      <c r="D67" s="14">
        <v>5</v>
      </c>
      <c r="E67" s="27">
        <v>3.73</v>
      </c>
      <c r="F67" s="16">
        <v>1.03</v>
      </c>
      <c r="G67" s="18">
        <v>144</v>
      </c>
      <c r="J67">
        <f t="shared" si="22"/>
        <v>1</v>
      </c>
      <c r="K67">
        <f t="shared" si="22"/>
        <v>1</v>
      </c>
      <c r="M67">
        <f t="shared" si="23"/>
        <v>1</v>
      </c>
      <c r="N67">
        <f t="shared" si="23"/>
        <v>1</v>
      </c>
    </row>
    <row r="68" spans="1:14" ht="15.75" x14ac:dyDescent="0.2">
      <c r="A68" s="5" t="s">
        <v>14</v>
      </c>
      <c r="B68" s="16">
        <v>1.88</v>
      </c>
      <c r="C68" s="16">
        <v>75</v>
      </c>
      <c r="D68" s="19">
        <v>5</v>
      </c>
      <c r="E68" s="16">
        <v>3.71</v>
      </c>
      <c r="F68" s="16">
        <v>0.7</v>
      </c>
      <c r="G68" s="18">
        <v>111.6</v>
      </c>
      <c r="J68">
        <f t="shared" si="22"/>
        <v>1</v>
      </c>
      <c r="K68">
        <f t="shared" si="22"/>
        <v>1</v>
      </c>
      <c r="M68">
        <f t="shared" si="23"/>
        <v>1</v>
      </c>
      <c r="N68">
        <f t="shared" si="23"/>
        <v>1</v>
      </c>
    </row>
    <row r="69" spans="1:14" ht="15.75" x14ac:dyDescent="0.2">
      <c r="A69" s="9" t="s">
        <v>16</v>
      </c>
      <c r="B69" s="16">
        <v>1.95</v>
      </c>
      <c r="C69" s="16">
        <v>30.72</v>
      </c>
      <c r="D69" s="14">
        <v>2.5</v>
      </c>
      <c r="E69" s="16">
        <v>3.98</v>
      </c>
      <c r="F69" s="16">
        <v>0.42</v>
      </c>
      <c r="G69" s="17">
        <v>0</v>
      </c>
      <c r="J69">
        <f t="shared" si="22"/>
        <v>1</v>
      </c>
      <c r="K69">
        <f t="shared" si="22"/>
        <v>1</v>
      </c>
      <c r="M69">
        <f t="shared" si="23"/>
        <v>1</v>
      </c>
      <c r="N69">
        <f t="shared" si="23"/>
        <v>1</v>
      </c>
    </row>
    <row r="70" spans="1:14" ht="15.75" x14ac:dyDescent="0.2">
      <c r="A70" s="5" t="s">
        <v>0</v>
      </c>
      <c r="B70" s="16">
        <v>1.34</v>
      </c>
      <c r="C70" s="16">
        <v>104.76</v>
      </c>
      <c r="D70" s="19">
        <v>2.5</v>
      </c>
      <c r="E70" s="16">
        <v>4.55</v>
      </c>
      <c r="F70" s="16">
        <v>0.63</v>
      </c>
      <c r="G70" s="17">
        <v>0</v>
      </c>
      <c r="J70">
        <f t="shared" si="22"/>
        <v>1.046875</v>
      </c>
      <c r="K70">
        <f t="shared" si="22"/>
        <v>1</v>
      </c>
      <c r="M70">
        <f t="shared" si="23"/>
        <v>0.99562363238512019</v>
      </c>
      <c r="N70">
        <f t="shared" si="23"/>
        <v>0.96923076923076923</v>
      </c>
    </row>
    <row r="71" spans="1:14" ht="15.75" x14ac:dyDescent="0.2">
      <c r="A71" s="5" t="s">
        <v>8</v>
      </c>
      <c r="B71" s="16">
        <v>1.72</v>
      </c>
      <c r="C71" s="16">
        <v>105.36</v>
      </c>
      <c r="D71" s="14">
        <v>2.5</v>
      </c>
      <c r="E71" s="16">
        <v>4.41</v>
      </c>
      <c r="F71" s="16">
        <v>0.89</v>
      </c>
      <c r="G71" s="17">
        <v>0</v>
      </c>
      <c r="J71">
        <f t="shared" si="22"/>
        <v>1</v>
      </c>
      <c r="K71">
        <f t="shared" si="22"/>
        <v>1.3007407407407408</v>
      </c>
      <c r="M71">
        <f t="shared" si="23"/>
        <v>1</v>
      </c>
      <c r="N71">
        <f t="shared" si="23"/>
        <v>1</v>
      </c>
    </row>
    <row r="72" spans="1:14" ht="15.75" x14ac:dyDescent="0.2">
      <c r="A72" s="5" t="s">
        <v>9</v>
      </c>
      <c r="B72" s="16">
        <v>1.48</v>
      </c>
      <c r="C72" s="16">
        <v>127.34</v>
      </c>
      <c r="D72" s="14">
        <v>6.3</v>
      </c>
      <c r="E72" s="16">
        <v>4.16</v>
      </c>
      <c r="F72" s="18">
        <v>0.83499999999999996</v>
      </c>
      <c r="G72" s="18">
        <v>44</v>
      </c>
      <c r="J72">
        <f t="shared" si="22"/>
        <v>1</v>
      </c>
      <c r="K72">
        <f t="shared" si="22"/>
        <v>1</v>
      </c>
      <c r="M72">
        <f t="shared" si="23"/>
        <v>1</v>
      </c>
      <c r="N72">
        <f t="shared" si="23"/>
        <v>0.1</v>
      </c>
    </row>
    <row r="73" spans="1:14" ht="15.75" x14ac:dyDescent="0.2">
      <c r="A73" s="5" t="s">
        <v>10</v>
      </c>
      <c r="B73" s="16">
        <v>1.45</v>
      </c>
      <c r="C73" s="16">
        <v>36.840000000000003</v>
      </c>
      <c r="D73" s="14">
        <v>4</v>
      </c>
      <c r="E73" s="16">
        <v>4</v>
      </c>
      <c r="F73" s="16">
        <v>1.05</v>
      </c>
      <c r="G73" s="17">
        <v>0</v>
      </c>
      <c r="H73" s="23"/>
      <c r="I73" s="23"/>
      <c r="J73">
        <f t="shared" si="22"/>
        <v>1</v>
      </c>
      <c r="K73">
        <f t="shared" si="22"/>
        <v>1</v>
      </c>
      <c r="M73">
        <f t="shared" si="23"/>
        <v>1</v>
      </c>
      <c r="N73">
        <f t="shared" si="23"/>
        <v>1</v>
      </c>
    </row>
    <row r="74" spans="1:14" ht="15.75" x14ac:dyDescent="0.2">
      <c r="A74" s="5" t="s">
        <v>11</v>
      </c>
      <c r="B74" s="16">
        <v>1.84</v>
      </c>
      <c r="C74" s="16">
        <v>84</v>
      </c>
      <c r="D74" s="14">
        <v>5</v>
      </c>
      <c r="E74" s="16">
        <v>2.85</v>
      </c>
      <c r="F74" s="16">
        <v>0.52</v>
      </c>
      <c r="G74" s="18">
        <v>60</v>
      </c>
      <c r="J74">
        <f t="shared" si="22"/>
        <v>1</v>
      </c>
      <c r="K74">
        <f t="shared" si="22"/>
        <v>1</v>
      </c>
      <c r="M74">
        <f t="shared" si="23"/>
        <v>1</v>
      </c>
      <c r="N74">
        <f t="shared" si="23"/>
        <v>1</v>
      </c>
    </row>
    <row r="75" spans="1:14" ht="15.75" x14ac:dyDescent="0.2">
      <c r="A75" s="5" t="s">
        <v>12</v>
      </c>
      <c r="B75" s="16">
        <v>2.5</v>
      </c>
      <c r="C75" s="16">
        <v>0</v>
      </c>
      <c r="D75" s="14">
        <v>0</v>
      </c>
      <c r="E75" s="16">
        <v>3.99</v>
      </c>
      <c r="F75" s="16">
        <v>0.72</v>
      </c>
      <c r="G75" s="19">
        <v>0</v>
      </c>
      <c r="J75">
        <f t="shared" si="22"/>
        <v>1</v>
      </c>
      <c r="K75" t="e">
        <f t="shared" si="22"/>
        <v>#DIV/0!</v>
      </c>
      <c r="M75">
        <f t="shared" si="23"/>
        <v>1</v>
      </c>
      <c r="N75">
        <f t="shared" si="23"/>
        <v>1</v>
      </c>
    </row>
    <row r="76" spans="1:14" ht="15.75" x14ac:dyDescent="0.2">
      <c r="A76" s="9" t="s">
        <v>1</v>
      </c>
      <c r="B76" s="24">
        <v>1.2</v>
      </c>
      <c r="C76" s="16">
        <v>60</v>
      </c>
      <c r="D76" s="26">
        <v>44380</v>
      </c>
      <c r="E76" s="16">
        <v>4.17</v>
      </c>
      <c r="F76" s="16">
        <v>0.66</v>
      </c>
      <c r="G76" s="19">
        <v>0</v>
      </c>
      <c r="J76">
        <f t="shared" si="22"/>
        <v>1.1214953271028036</v>
      </c>
      <c r="K76">
        <f t="shared" si="22"/>
        <v>1</v>
      </c>
      <c r="M76">
        <f t="shared" si="23"/>
        <v>1</v>
      </c>
      <c r="N76">
        <f t="shared" si="23"/>
        <v>0.9850746268656716</v>
      </c>
    </row>
    <row r="77" spans="1:14" ht="15.75" x14ac:dyDescent="0.2">
      <c r="A77" s="5" t="s">
        <v>13</v>
      </c>
      <c r="B77" s="24">
        <v>0.99</v>
      </c>
      <c r="C77" s="24">
        <v>69.48</v>
      </c>
      <c r="D77" s="14">
        <v>2.5</v>
      </c>
      <c r="E77" s="16">
        <v>2.69</v>
      </c>
      <c r="F77" s="16">
        <v>0.6</v>
      </c>
      <c r="G77" s="18">
        <v>43.2</v>
      </c>
      <c r="J77">
        <f t="shared" si="22"/>
        <v>1.1123595505617978</v>
      </c>
      <c r="K77">
        <f t="shared" si="22"/>
        <v>1</v>
      </c>
      <c r="M77">
        <f t="shared" si="23"/>
        <v>1</v>
      </c>
      <c r="N77">
        <f t="shared" si="23"/>
        <v>1.1538461538461537</v>
      </c>
    </row>
    <row r="81" spans="1:14" ht="47.25" x14ac:dyDescent="0.2">
      <c r="A81" s="2" t="s">
        <v>38</v>
      </c>
      <c r="B81" s="3" t="s">
        <v>18</v>
      </c>
      <c r="C81" s="4" t="s">
        <v>19</v>
      </c>
      <c r="D81" s="4" t="s">
        <v>20</v>
      </c>
      <c r="E81" s="4" t="s">
        <v>21</v>
      </c>
      <c r="F81" s="4" t="s">
        <v>22</v>
      </c>
      <c r="G81" s="4" t="s">
        <v>15</v>
      </c>
      <c r="J81" s="96" t="s">
        <v>32</v>
      </c>
      <c r="K81" s="97"/>
      <c r="L81" s="97"/>
      <c r="M81" s="97"/>
      <c r="N81" s="98"/>
    </row>
    <row r="82" spans="1:14" ht="15.75" x14ac:dyDescent="0.2">
      <c r="A82" s="5" t="s">
        <v>2</v>
      </c>
      <c r="B82" s="16">
        <v>1.6</v>
      </c>
      <c r="C82" s="16">
        <v>34</v>
      </c>
      <c r="D82" s="14">
        <v>4</v>
      </c>
      <c r="E82" s="16">
        <v>3.2</v>
      </c>
      <c r="F82" s="16">
        <v>0.35</v>
      </c>
      <c r="G82" s="17">
        <v>0</v>
      </c>
      <c r="J82">
        <f>B82/B102</f>
        <v>1</v>
      </c>
      <c r="K82">
        <f>C82/C102</f>
        <v>1</v>
      </c>
      <c r="M82">
        <f>E82/E102</f>
        <v>0.99071207430340569</v>
      </c>
      <c r="N82">
        <f>F82/F102</f>
        <v>0.85365853658536583</v>
      </c>
    </row>
    <row r="83" spans="1:14" ht="15.75" x14ac:dyDescent="0.2">
      <c r="A83" s="5" t="s">
        <v>3</v>
      </c>
      <c r="B83" s="16">
        <v>1.75</v>
      </c>
      <c r="C83" s="16">
        <v>61.32</v>
      </c>
      <c r="D83" s="19" t="s">
        <v>30</v>
      </c>
      <c r="E83" s="16">
        <v>2.62</v>
      </c>
      <c r="F83" s="16">
        <v>0.51</v>
      </c>
      <c r="G83" s="19">
        <v>0</v>
      </c>
      <c r="J83">
        <f t="shared" ref="J83:K97" si="24">B83/B103</f>
        <v>1</v>
      </c>
      <c r="K83">
        <f t="shared" si="24"/>
        <v>1</v>
      </c>
      <c r="M83">
        <f t="shared" ref="M83:N97" si="25">E83/E103</f>
        <v>0.94244604316546776</v>
      </c>
      <c r="N83">
        <f t="shared" si="25"/>
        <v>0.96226415094339623</v>
      </c>
    </row>
    <row r="84" spans="1:14" ht="15.75" x14ac:dyDescent="0.2">
      <c r="A84" s="5" t="s">
        <v>4</v>
      </c>
      <c r="B84" s="16">
        <v>1.32</v>
      </c>
      <c r="C84" s="16">
        <v>130.80000000000001</v>
      </c>
      <c r="D84" s="14">
        <v>5</v>
      </c>
      <c r="E84" s="16">
        <v>4.99</v>
      </c>
      <c r="F84" s="16">
        <v>0.8</v>
      </c>
      <c r="G84" s="17">
        <v>0</v>
      </c>
      <c r="J84">
        <f t="shared" si="24"/>
        <v>1</v>
      </c>
      <c r="K84">
        <f t="shared" si="24"/>
        <v>1</v>
      </c>
      <c r="M84">
        <f t="shared" si="25"/>
        <v>1</v>
      </c>
      <c r="N84">
        <f t="shared" si="25"/>
        <v>0.96385542168674709</v>
      </c>
    </row>
    <row r="85" spans="1:14" ht="15.75" x14ac:dyDescent="0.2">
      <c r="A85" s="5" t="s">
        <v>5</v>
      </c>
      <c r="B85" s="16">
        <v>1.25</v>
      </c>
      <c r="C85" s="16">
        <v>49.08</v>
      </c>
      <c r="D85" s="15">
        <v>43954</v>
      </c>
      <c r="E85" s="16">
        <v>4</v>
      </c>
      <c r="F85" s="16">
        <v>0.64</v>
      </c>
      <c r="G85" s="17">
        <v>0</v>
      </c>
      <c r="J85">
        <f t="shared" si="24"/>
        <v>0.93283582089552231</v>
      </c>
      <c r="K85">
        <f t="shared" si="24"/>
        <v>1</v>
      </c>
      <c r="M85">
        <f t="shared" si="25"/>
        <v>1</v>
      </c>
      <c r="N85">
        <f t="shared" si="25"/>
        <v>1</v>
      </c>
    </row>
    <row r="86" spans="1:14" ht="15.75" x14ac:dyDescent="0.2">
      <c r="A86" s="5" t="s">
        <v>6</v>
      </c>
      <c r="B86" s="16">
        <v>1.55</v>
      </c>
      <c r="C86" s="16">
        <v>56</v>
      </c>
      <c r="D86" s="19" t="s">
        <v>35</v>
      </c>
      <c r="E86" s="16">
        <v>4.2699999999999996</v>
      </c>
      <c r="F86" s="16">
        <v>0.93</v>
      </c>
      <c r="G86" s="19">
        <v>0</v>
      </c>
      <c r="J86">
        <f t="shared" si="24"/>
        <v>1</v>
      </c>
      <c r="K86">
        <f t="shared" si="24"/>
        <v>1</v>
      </c>
      <c r="M86">
        <f t="shared" si="25"/>
        <v>0.98160919540229885</v>
      </c>
      <c r="N86">
        <f t="shared" si="25"/>
        <v>1</v>
      </c>
    </row>
    <row r="87" spans="1:14" ht="15.75" x14ac:dyDescent="0.2">
      <c r="A87" s="5" t="s">
        <v>7</v>
      </c>
      <c r="B87" s="16">
        <v>1.29</v>
      </c>
      <c r="C87" s="16">
        <v>98.4</v>
      </c>
      <c r="D87" s="14">
        <v>5</v>
      </c>
      <c r="E87" s="16">
        <v>3.73</v>
      </c>
      <c r="F87" s="16">
        <v>1.03</v>
      </c>
      <c r="G87" s="18">
        <v>144</v>
      </c>
      <c r="J87">
        <f t="shared" si="24"/>
        <v>1.032</v>
      </c>
      <c r="K87">
        <f t="shared" si="24"/>
        <v>1</v>
      </c>
      <c r="M87">
        <f t="shared" si="25"/>
        <v>0.9467005076142132</v>
      </c>
      <c r="N87">
        <f t="shared" si="25"/>
        <v>1.0098039215686274</v>
      </c>
    </row>
    <row r="88" spans="1:14" ht="15.75" x14ac:dyDescent="0.2">
      <c r="A88" s="5" t="s">
        <v>14</v>
      </c>
      <c r="B88" s="16">
        <v>1.88</v>
      </c>
      <c r="C88" s="16">
        <v>75</v>
      </c>
      <c r="D88" s="19" t="s">
        <v>36</v>
      </c>
      <c r="E88" s="16">
        <v>3.71</v>
      </c>
      <c r="F88" s="16">
        <v>0.7</v>
      </c>
      <c r="G88" s="18">
        <v>111.6</v>
      </c>
      <c r="J88">
        <f t="shared" si="24"/>
        <v>1</v>
      </c>
      <c r="K88">
        <f t="shared" si="24"/>
        <v>1</v>
      </c>
      <c r="M88">
        <f t="shared" si="25"/>
        <v>1</v>
      </c>
      <c r="N88">
        <f t="shared" si="25"/>
        <v>0.87499999999999989</v>
      </c>
    </row>
    <row r="89" spans="1:14" ht="15.75" x14ac:dyDescent="0.2">
      <c r="A89" s="9" t="s">
        <v>16</v>
      </c>
      <c r="B89" s="16">
        <v>1.95</v>
      </c>
      <c r="C89" s="16">
        <v>30.72</v>
      </c>
      <c r="D89" s="14">
        <v>2.5</v>
      </c>
      <c r="E89" s="16">
        <v>3.98</v>
      </c>
      <c r="F89" s="16">
        <v>0.42</v>
      </c>
      <c r="G89" s="17">
        <v>0</v>
      </c>
      <c r="J89">
        <f t="shared" si="24"/>
        <v>1</v>
      </c>
      <c r="K89">
        <f t="shared" si="24"/>
        <v>1</v>
      </c>
      <c r="M89">
        <f t="shared" si="25"/>
        <v>1</v>
      </c>
      <c r="N89">
        <f t="shared" si="25"/>
        <v>1</v>
      </c>
    </row>
    <row r="90" spans="1:14" ht="15.75" x14ac:dyDescent="0.2">
      <c r="A90" s="5" t="s">
        <v>0</v>
      </c>
      <c r="B90" s="16">
        <v>1.28</v>
      </c>
      <c r="C90" s="16">
        <v>104.76</v>
      </c>
      <c r="D90" s="19" t="s">
        <v>36</v>
      </c>
      <c r="E90" s="16">
        <v>4.57</v>
      </c>
      <c r="F90" s="16">
        <v>0.65</v>
      </c>
      <c r="G90" s="17">
        <v>0</v>
      </c>
      <c r="J90">
        <f t="shared" si="24"/>
        <v>1</v>
      </c>
      <c r="K90">
        <f t="shared" si="24"/>
        <v>0.93870967741935496</v>
      </c>
      <c r="M90">
        <f t="shared" si="25"/>
        <v>1</v>
      </c>
      <c r="N90">
        <f t="shared" si="25"/>
        <v>1</v>
      </c>
    </row>
    <row r="91" spans="1:14" ht="15.75" x14ac:dyDescent="0.2">
      <c r="A91" s="5" t="s">
        <v>8</v>
      </c>
      <c r="B91" s="16">
        <v>1.72</v>
      </c>
      <c r="C91" s="16">
        <v>81</v>
      </c>
      <c r="D91" s="14">
        <v>2.5</v>
      </c>
      <c r="E91" s="16">
        <v>4.41</v>
      </c>
      <c r="F91" s="16">
        <v>0.89</v>
      </c>
      <c r="G91" s="17">
        <v>0</v>
      </c>
      <c r="J91">
        <f t="shared" si="24"/>
        <v>1</v>
      </c>
      <c r="K91">
        <f t="shared" si="24"/>
        <v>1</v>
      </c>
      <c r="M91">
        <f t="shared" si="25"/>
        <v>1</v>
      </c>
      <c r="N91">
        <f t="shared" si="25"/>
        <v>1</v>
      </c>
    </row>
    <row r="92" spans="1:14" ht="15.75" x14ac:dyDescent="0.2">
      <c r="A92" s="5" t="s">
        <v>9</v>
      </c>
      <c r="B92" s="16">
        <v>1.48</v>
      </c>
      <c r="C92" s="16">
        <v>127.34</v>
      </c>
      <c r="D92" s="14">
        <v>6.3</v>
      </c>
      <c r="E92" s="16">
        <v>4.16</v>
      </c>
      <c r="F92" s="18">
        <v>8.35</v>
      </c>
      <c r="G92" s="18">
        <v>44</v>
      </c>
      <c r="J92">
        <f t="shared" si="24"/>
        <v>1</v>
      </c>
      <c r="K92">
        <f t="shared" si="24"/>
        <v>1</v>
      </c>
      <c r="M92">
        <f t="shared" si="25"/>
        <v>1</v>
      </c>
      <c r="N92">
        <f t="shared" si="25"/>
        <v>9.9404761904761898</v>
      </c>
    </row>
    <row r="93" spans="1:14" ht="15.75" x14ac:dyDescent="0.2">
      <c r="A93" s="5" t="s">
        <v>10</v>
      </c>
      <c r="B93" s="16">
        <v>1.45</v>
      </c>
      <c r="C93" s="16">
        <v>36.840000000000003</v>
      </c>
      <c r="D93" s="14">
        <v>2.5</v>
      </c>
      <c r="E93" s="16">
        <v>4</v>
      </c>
      <c r="F93" s="16">
        <v>1.05</v>
      </c>
      <c r="G93" s="17">
        <v>0</v>
      </c>
      <c r="H93" s="23"/>
      <c r="I93" s="23"/>
      <c r="J93">
        <f t="shared" si="24"/>
        <v>1</v>
      </c>
      <c r="K93">
        <f t="shared" si="24"/>
        <v>1</v>
      </c>
      <c r="M93">
        <f t="shared" si="25"/>
        <v>1</v>
      </c>
      <c r="N93">
        <f t="shared" si="25"/>
        <v>1</v>
      </c>
    </row>
    <row r="94" spans="1:14" ht="15.75" x14ac:dyDescent="0.2">
      <c r="A94" s="5" t="s">
        <v>11</v>
      </c>
      <c r="B94" s="16">
        <v>1.84</v>
      </c>
      <c r="C94" s="16">
        <v>84</v>
      </c>
      <c r="D94" s="14">
        <v>5</v>
      </c>
      <c r="E94" s="16">
        <v>2.85</v>
      </c>
      <c r="F94" s="16">
        <v>0.52</v>
      </c>
      <c r="G94" s="18">
        <v>60</v>
      </c>
      <c r="J94">
        <f t="shared" si="24"/>
        <v>1</v>
      </c>
      <c r="K94">
        <f t="shared" si="24"/>
        <v>1</v>
      </c>
      <c r="M94">
        <f t="shared" si="25"/>
        <v>1</v>
      </c>
      <c r="N94">
        <f t="shared" si="25"/>
        <v>0.98113207547169812</v>
      </c>
    </row>
    <row r="95" spans="1:14" ht="15.75" x14ac:dyDescent="0.2">
      <c r="A95" s="5" t="s">
        <v>12</v>
      </c>
      <c r="B95" s="16">
        <v>2.5</v>
      </c>
      <c r="C95" s="16">
        <v>0</v>
      </c>
      <c r="D95" s="14">
        <v>0</v>
      </c>
      <c r="E95" s="16">
        <v>3.99</v>
      </c>
      <c r="F95" s="16">
        <v>0.72</v>
      </c>
      <c r="G95" s="19">
        <v>0</v>
      </c>
      <c r="J95">
        <f t="shared" si="24"/>
        <v>1.0869565217391306</v>
      </c>
      <c r="K95" t="e">
        <f t="shared" si="24"/>
        <v>#DIV/0!</v>
      </c>
      <c r="M95">
        <f t="shared" si="25"/>
        <v>1</v>
      </c>
      <c r="N95">
        <f t="shared" si="25"/>
        <v>1</v>
      </c>
    </row>
    <row r="96" spans="1:14" ht="15.75" x14ac:dyDescent="0.2">
      <c r="A96" s="9" t="s">
        <v>1</v>
      </c>
      <c r="B96" s="24">
        <v>1.07</v>
      </c>
      <c r="C96" s="16">
        <v>60</v>
      </c>
      <c r="D96" s="26">
        <v>44015</v>
      </c>
      <c r="E96" s="16">
        <v>4.17</v>
      </c>
      <c r="F96" s="16">
        <v>0.67</v>
      </c>
      <c r="G96" s="19">
        <v>0</v>
      </c>
      <c r="J96">
        <f t="shared" si="24"/>
        <v>1</v>
      </c>
      <c r="K96">
        <f t="shared" si="24"/>
        <v>1</v>
      </c>
      <c r="M96">
        <f t="shared" si="25"/>
        <v>1</v>
      </c>
      <c r="N96">
        <f t="shared" si="25"/>
        <v>1</v>
      </c>
    </row>
    <row r="97" spans="1:14" ht="15.75" x14ac:dyDescent="0.2">
      <c r="A97" s="5" t="s">
        <v>13</v>
      </c>
      <c r="B97" s="24">
        <v>0.89</v>
      </c>
      <c r="C97" s="24">
        <v>69.48</v>
      </c>
      <c r="D97" s="14">
        <v>2.5</v>
      </c>
      <c r="E97" s="16">
        <v>2.69</v>
      </c>
      <c r="F97" s="16">
        <v>0.52</v>
      </c>
      <c r="G97" s="18">
        <v>43.2</v>
      </c>
      <c r="J97">
        <f t="shared" si="24"/>
        <v>1.0113636363636365</v>
      </c>
      <c r="K97">
        <f t="shared" si="24"/>
        <v>1</v>
      </c>
      <c r="M97">
        <f t="shared" si="25"/>
        <v>1.1024590163934427</v>
      </c>
      <c r="N97">
        <f t="shared" si="25"/>
        <v>1</v>
      </c>
    </row>
    <row r="101" spans="1:14" ht="47.25" customHeight="1" x14ac:dyDescent="0.2">
      <c r="A101" s="2" t="s">
        <v>34</v>
      </c>
      <c r="B101" s="3" t="s">
        <v>18</v>
      </c>
      <c r="C101" s="4" t="s">
        <v>19</v>
      </c>
      <c r="D101" s="4" t="s">
        <v>20</v>
      </c>
      <c r="E101" s="4" t="s">
        <v>21</v>
      </c>
      <c r="F101" s="4" t="s">
        <v>22</v>
      </c>
      <c r="G101" s="4" t="s">
        <v>15</v>
      </c>
      <c r="J101" s="96" t="s">
        <v>32</v>
      </c>
      <c r="K101" s="97"/>
      <c r="L101" s="97"/>
      <c r="M101" s="97"/>
      <c r="N101" s="98"/>
    </row>
    <row r="102" spans="1:14" ht="15.75" x14ac:dyDescent="0.2">
      <c r="A102" s="5" t="s">
        <v>2</v>
      </c>
      <c r="B102" s="16">
        <v>1.6</v>
      </c>
      <c r="C102" s="16">
        <v>34</v>
      </c>
      <c r="D102" s="14">
        <v>4</v>
      </c>
      <c r="E102" s="16">
        <v>3.23</v>
      </c>
      <c r="F102" s="16">
        <v>0.41</v>
      </c>
      <c r="G102" s="17">
        <v>0</v>
      </c>
      <c r="J102">
        <f>B103/B121</f>
        <v>1.129032258064516</v>
      </c>
      <c r="K102">
        <f>C103/C121</f>
        <v>1.9780645161290322</v>
      </c>
      <c r="M102">
        <f>E103/E121</f>
        <v>0.92666666666666664</v>
      </c>
      <c r="N102">
        <f>F103/F121</f>
        <v>1.5142857142857145</v>
      </c>
    </row>
    <row r="103" spans="1:14" ht="15.75" x14ac:dyDescent="0.2">
      <c r="A103" s="5" t="s">
        <v>3</v>
      </c>
      <c r="B103" s="16">
        <v>1.75</v>
      </c>
      <c r="C103" s="16">
        <v>61.32</v>
      </c>
      <c r="D103" s="19" t="s">
        <v>30</v>
      </c>
      <c r="E103" s="16">
        <v>2.78</v>
      </c>
      <c r="F103" s="16">
        <v>0.53</v>
      </c>
      <c r="G103" s="19">
        <v>0</v>
      </c>
      <c r="J103">
        <f>B103/B122</f>
        <v>1</v>
      </c>
      <c r="K103">
        <f>C103/C122</f>
        <v>1</v>
      </c>
      <c r="M103">
        <f>E103/E122</f>
        <v>0.94880546075085315</v>
      </c>
      <c r="N103">
        <f>F103/F122</f>
        <v>1</v>
      </c>
    </row>
    <row r="104" spans="1:14" ht="15.75" x14ac:dyDescent="0.2">
      <c r="A104" s="5" t="s">
        <v>4</v>
      </c>
      <c r="B104" s="16">
        <v>1.32</v>
      </c>
      <c r="C104" s="16">
        <v>130.80000000000001</v>
      </c>
      <c r="D104" s="14">
        <v>5</v>
      </c>
      <c r="E104" s="16">
        <v>4.99</v>
      </c>
      <c r="F104" s="16">
        <v>0.83</v>
      </c>
      <c r="G104" s="17">
        <v>0</v>
      </c>
      <c r="J104">
        <f t="shared" ref="J104:K114" si="26">B104/B123</f>
        <v>1.2452830188679245</v>
      </c>
      <c r="K104">
        <f t="shared" si="26"/>
        <v>1</v>
      </c>
      <c r="M104">
        <f t="shared" ref="M104:N117" si="27">E104/E123</f>
        <v>1</v>
      </c>
      <c r="N104">
        <f t="shared" si="27"/>
        <v>1.0506329113924049</v>
      </c>
    </row>
    <row r="105" spans="1:14" ht="15.75" x14ac:dyDescent="0.2">
      <c r="A105" s="5" t="s">
        <v>5</v>
      </c>
      <c r="B105" s="16">
        <v>1.34</v>
      </c>
      <c r="C105" s="16">
        <v>49.08</v>
      </c>
      <c r="D105" s="15">
        <v>43588</v>
      </c>
      <c r="E105" s="16">
        <v>4</v>
      </c>
      <c r="F105" s="16">
        <v>0.64</v>
      </c>
      <c r="G105" s="17">
        <v>0</v>
      </c>
      <c r="J105">
        <f t="shared" si="26"/>
        <v>1.0720000000000001</v>
      </c>
      <c r="K105">
        <f t="shared" si="26"/>
        <v>1</v>
      </c>
      <c r="M105">
        <f t="shared" si="27"/>
        <v>1</v>
      </c>
      <c r="N105">
        <f t="shared" si="27"/>
        <v>1</v>
      </c>
    </row>
    <row r="106" spans="1:14" ht="15.75" x14ac:dyDescent="0.2">
      <c r="A106" s="5" t="s">
        <v>6</v>
      </c>
      <c r="B106" s="16">
        <v>1.55</v>
      </c>
      <c r="C106" s="16">
        <v>56</v>
      </c>
      <c r="D106" s="19" t="s">
        <v>35</v>
      </c>
      <c r="E106" s="16">
        <v>4.3499999999999996</v>
      </c>
      <c r="F106" s="16">
        <v>0.93</v>
      </c>
      <c r="G106" s="19">
        <v>0</v>
      </c>
      <c r="J106">
        <f t="shared" si="26"/>
        <v>1</v>
      </c>
      <c r="K106">
        <f t="shared" si="26"/>
        <v>1.4358974358974359</v>
      </c>
      <c r="M106">
        <f t="shared" si="27"/>
        <v>1</v>
      </c>
      <c r="N106">
        <f t="shared" si="27"/>
        <v>1</v>
      </c>
    </row>
    <row r="107" spans="1:14" ht="15.75" x14ac:dyDescent="0.2">
      <c r="A107" s="5" t="s">
        <v>7</v>
      </c>
      <c r="B107" s="16">
        <v>1.25</v>
      </c>
      <c r="C107" s="16">
        <v>98.4</v>
      </c>
      <c r="D107" s="14">
        <v>5</v>
      </c>
      <c r="E107" s="16">
        <v>3.94</v>
      </c>
      <c r="F107" s="16">
        <v>1.02</v>
      </c>
      <c r="G107" s="18">
        <v>144</v>
      </c>
      <c r="J107">
        <f t="shared" si="26"/>
        <v>1.0964912280701755</v>
      </c>
      <c r="K107">
        <f t="shared" si="26"/>
        <v>1</v>
      </c>
      <c r="M107">
        <f t="shared" si="27"/>
        <v>1.0914127423822715</v>
      </c>
      <c r="N107">
        <f t="shared" si="27"/>
        <v>1.0515463917525774</v>
      </c>
    </row>
    <row r="108" spans="1:14" ht="15.75" x14ac:dyDescent="0.2">
      <c r="A108" s="5" t="s">
        <v>14</v>
      </c>
      <c r="B108" s="16">
        <v>1.88</v>
      </c>
      <c r="C108" s="16">
        <v>75</v>
      </c>
      <c r="D108" s="14">
        <v>5</v>
      </c>
      <c r="E108" s="16">
        <v>3.71</v>
      </c>
      <c r="F108" s="16">
        <v>0.8</v>
      </c>
      <c r="G108" s="18">
        <v>111.6</v>
      </c>
      <c r="J108">
        <f t="shared" si="26"/>
        <v>1</v>
      </c>
      <c r="K108">
        <f t="shared" si="26"/>
        <v>1</v>
      </c>
      <c r="M108">
        <f t="shared" si="27"/>
        <v>1</v>
      </c>
      <c r="N108">
        <f t="shared" si="27"/>
        <v>0.88888888888888895</v>
      </c>
    </row>
    <row r="109" spans="1:14" ht="15.75" x14ac:dyDescent="0.2">
      <c r="A109" s="9" t="s">
        <v>16</v>
      </c>
      <c r="B109" s="16">
        <v>1.95</v>
      </c>
      <c r="C109" s="16">
        <v>30.72</v>
      </c>
      <c r="D109" s="14">
        <v>2.5</v>
      </c>
      <c r="E109" s="16">
        <v>3.98</v>
      </c>
      <c r="F109" s="16">
        <v>0.42</v>
      </c>
      <c r="G109" s="17">
        <v>0</v>
      </c>
      <c r="J109">
        <f t="shared" si="26"/>
        <v>1.0597826086956521</v>
      </c>
      <c r="K109">
        <f t="shared" si="26"/>
        <v>1</v>
      </c>
      <c r="M109">
        <f t="shared" si="27"/>
        <v>1.0257731958762888</v>
      </c>
      <c r="N109">
        <f t="shared" si="27"/>
        <v>1.0499999999999998</v>
      </c>
    </row>
    <row r="110" spans="1:14" ht="15.75" x14ac:dyDescent="0.2">
      <c r="A110" s="5" t="s">
        <v>0</v>
      </c>
      <c r="B110" s="16">
        <v>1.28</v>
      </c>
      <c r="C110" s="16">
        <v>111.6</v>
      </c>
      <c r="D110" s="19" t="s">
        <v>36</v>
      </c>
      <c r="E110" s="16">
        <v>4.57</v>
      </c>
      <c r="F110" s="16">
        <v>0.65</v>
      </c>
      <c r="G110" s="17">
        <v>0</v>
      </c>
      <c r="J110">
        <f t="shared" si="26"/>
        <v>1.0940170940170941</v>
      </c>
      <c r="K110">
        <f t="shared" si="26"/>
        <v>1</v>
      </c>
      <c r="M110">
        <f t="shared" si="27"/>
        <v>1.0088300220750552</v>
      </c>
      <c r="N110">
        <f t="shared" si="27"/>
        <v>0.97014925373134331</v>
      </c>
    </row>
    <row r="111" spans="1:14" ht="15.75" x14ac:dyDescent="0.2">
      <c r="A111" s="5" t="s">
        <v>8</v>
      </c>
      <c r="B111" s="16">
        <v>1.72</v>
      </c>
      <c r="C111" s="16">
        <v>81</v>
      </c>
      <c r="D111" s="14">
        <v>2.5</v>
      </c>
      <c r="E111" s="16">
        <v>4.41</v>
      </c>
      <c r="F111" s="16">
        <v>0.89</v>
      </c>
      <c r="G111" s="17">
        <v>0</v>
      </c>
      <c r="J111">
        <f t="shared" si="26"/>
        <v>1</v>
      </c>
      <c r="K111">
        <f t="shared" si="26"/>
        <v>1</v>
      </c>
      <c r="M111">
        <f t="shared" si="27"/>
        <v>1</v>
      </c>
      <c r="N111">
        <f t="shared" si="27"/>
        <v>1</v>
      </c>
    </row>
    <row r="112" spans="1:14" ht="15.75" x14ac:dyDescent="0.2">
      <c r="A112" s="5" t="s">
        <v>9</v>
      </c>
      <c r="B112" s="16">
        <v>1.48</v>
      </c>
      <c r="C112" s="16">
        <v>127.34</v>
      </c>
      <c r="D112" s="14">
        <v>6.3</v>
      </c>
      <c r="E112" s="16">
        <v>4.16</v>
      </c>
      <c r="F112" s="18">
        <v>0.84</v>
      </c>
      <c r="G112" s="18">
        <v>44</v>
      </c>
      <c r="J112">
        <f t="shared" si="26"/>
        <v>1</v>
      </c>
      <c r="K112">
        <f t="shared" si="26"/>
        <v>1</v>
      </c>
      <c r="M112">
        <f t="shared" si="27"/>
        <v>1</v>
      </c>
      <c r="N112">
        <f t="shared" si="27"/>
        <v>1.0059880239520957</v>
      </c>
    </row>
    <row r="113" spans="1:14" ht="15.75" x14ac:dyDescent="0.2">
      <c r="A113" s="5" t="s">
        <v>10</v>
      </c>
      <c r="B113" s="16">
        <v>1.45</v>
      </c>
      <c r="C113" s="16">
        <v>36.840000000000003</v>
      </c>
      <c r="D113" s="14">
        <v>3.5</v>
      </c>
      <c r="E113" s="16">
        <v>4</v>
      </c>
      <c r="F113" s="16">
        <v>1.05</v>
      </c>
      <c r="G113" s="17">
        <v>0</v>
      </c>
      <c r="H113" s="23"/>
      <c r="I113" s="23"/>
      <c r="J113">
        <f t="shared" si="26"/>
        <v>1</v>
      </c>
      <c r="K113">
        <f t="shared" si="26"/>
        <v>1</v>
      </c>
      <c r="M113">
        <f t="shared" si="27"/>
        <v>0.970873786407767</v>
      </c>
      <c r="N113">
        <f t="shared" si="27"/>
        <v>0.99056603773584906</v>
      </c>
    </row>
    <row r="114" spans="1:14" ht="15.75" x14ac:dyDescent="0.2">
      <c r="A114" s="5" t="s">
        <v>11</v>
      </c>
      <c r="B114" s="16">
        <v>1.84</v>
      </c>
      <c r="C114" s="16">
        <v>84</v>
      </c>
      <c r="D114" s="14">
        <v>5</v>
      </c>
      <c r="E114" s="16">
        <v>2.85</v>
      </c>
      <c r="F114" s="16">
        <v>0.53</v>
      </c>
      <c r="G114" s="18">
        <v>48</v>
      </c>
      <c r="J114">
        <f t="shared" si="26"/>
        <v>1</v>
      </c>
      <c r="K114">
        <f t="shared" si="26"/>
        <v>1</v>
      </c>
      <c r="M114">
        <f t="shared" si="27"/>
        <v>1</v>
      </c>
      <c r="N114">
        <f t="shared" si="27"/>
        <v>1</v>
      </c>
    </row>
    <row r="115" spans="1:14" ht="15.75" x14ac:dyDescent="0.2">
      <c r="A115" s="5" t="s">
        <v>12</v>
      </c>
      <c r="B115" s="16">
        <v>2.2999999999999998</v>
      </c>
      <c r="C115" s="16">
        <v>0</v>
      </c>
      <c r="D115" s="14">
        <v>2.5</v>
      </c>
      <c r="E115" s="16">
        <v>3.99</v>
      </c>
      <c r="F115" s="16">
        <v>0.72</v>
      </c>
      <c r="G115" s="19">
        <v>0</v>
      </c>
      <c r="J115">
        <f>B115/B134</f>
        <v>1.0454545454545452</v>
      </c>
      <c r="M115">
        <f t="shared" si="27"/>
        <v>1</v>
      </c>
      <c r="N115">
        <f t="shared" si="27"/>
        <v>1</v>
      </c>
    </row>
    <row r="116" spans="1:14" ht="15.75" x14ac:dyDescent="0.2">
      <c r="A116" s="9" t="s">
        <v>1</v>
      </c>
      <c r="B116" s="24">
        <v>1.07</v>
      </c>
      <c r="C116" s="16">
        <v>60</v>
      </c>
      <c r="D116" s="26" t="s">
        <v>37</v>
      </c>
      <c r="E116" s="16">
        <v>4.17</v>
      </c>
      <c r="F116" s="16">
        <v>0.67</v>
      </c>
      <c r="G116" s="19">
        <v>0</v>
      </c>
      <c r="J116">
        <f>B116/B135</f>
        <v>1</v>
      </c>
      <c r="K116">
        <f>C116/C135</f>
        <v>1</v>
      </c>
      <c r="M116">
        <f t="shared" si="27"/>
        <v>0.98349056603773577</v>
      </c>
      <c r="N116">
        <f t="shared" si="27"/>
        <v>0.91780821917808231</v>
      </c>
    </row>
    <row r="117" spans="1:14" ht="15.75" x14ac:dyDescent="0.2">
      <c r="A117" s="5" t="s">
        <v>13</v>
      </c>
      <c r="B117" s="24">
        <v>0.88</v>
      </c>
      <c r="C117" s="24">
        <v>69.48</v>
      </c>
      <c r="D117" s="14">
        <v>2.5</v>
      </c>
      <c r="E117" s="16">
        <v>2.44</v>
      </c>
      <c r="F117" s="16">
        <v>0.52</v>
      </c>
      <c r="G117" s="18">
        <v>43.2</v>
      </c>
      <c r="J117">
        <f>B117/B136</f>
        <v>1</v>
      </c>
      <c r="K117">
        <f>C117/C136</f>
        <v>1</v>
      </c>
      <c r="M117">
        <f t="shared" si="27"/>
        <v>1.0382978723404255</v>
      </c>
      <c r="N117">
        <f t="shared" si="27"/>
        <v>1</v>
      </c>
    </row>
    <row r="118" spans="1:14" ht="15.75" x14ac:dyDescent="0.2">
      <c r="A118" s="13"/>
    </row>
    <row r="120" spans="1:14" ht="47.25" x14ac:dyDescent="0.2">
      <c r="A120" s="2" t="s">
        <v>33</v>
      </c>
      <c r="B120" s="3" t="s">
        <v>18</v>
      </c>
      <c r="C120" s="4" t="s">
        <v>19</v>
      </c>
      <c r="D120" s="4" t="s">
        <v>20</v>
      </c>
      <c r="E120" s="4" t="s">
        <v>21</v>
      </c>
      <c r="F120" s="4" t="s">
        <v>22</v>
      </c>
      <c r="G120" s="4" t="s">
        <v>15</v>
      </c>
      <c r="J120" s="96" t="s">
        <v>32</v>
      </c>
      <c r="K120" s="99"/>
      <c r="L120" s="99"/>
      <c r="M120" s="99"/>
      <c r="N120" s="100"/>
    </row>
    <row r="121" spans="1:14" ht="15.75" x14ac:dyDescent="0.2">
      <c r="A121" s="5" t="s">
        <v>2</v>
      </c>
      <c r="B121" s="16">
        <v>1.55</v>
      </c>
      <c r="C121" s="16">
        <v>31</v>
      </c>
      <c r="D121" s="14">
        <v>2.5</v>
      </c>
      <c r="E121" s="16">
        <v>3</v>
      </c>
      <c r="F121" s="16">
        <v>0.35</v>
      </c>
      <c r="G121" s="17">
        <v>0</v>
      </c>
      <c r="J121">
        <f t="shared" ref="J121:K133" si="28">B121/B159</f>
        <v>1</v>
      </c>
      <c r="K121">
        <f t="shared" si="28"/>
        <v>1</v>
      </c>
      <c r="M121">
        <f t="shared" ref="M121:N136" si="29">E121/E159</f>
        <v>1</v>
      </c>
      <c r="N121">
        <f t="shared" si="29"/>
        <v>1</v>
      </c>
    </row>
    <row r="122" spans="1:14" ht="15.75" x14ac:dyDescent="0.2">
      <c r="A122" s="5" t="s">
        <v>3</v>
      </c>
      <c r="B122" s="16">
        <v>1.75</v>
      </c>
      <c r="C122" s="16">
        <v>61.32</v>
      </c>
      <c r="D122" s="14">
        <v>2.5</v>
      </c>
      <c r="E122" s="16">
        <v>2.93</v>
      </c>
      <c r="F122" s="16">
        <v>0.53</v>
      </c>
      <c r="G122" s="19">
        <v>0</v>
      </c>
      <c r="J122">
        <f t="shared" si="28"/>
        <v>1</v>
      </c>
      <c r="K122">
        <f t="shared" si="28"/>
        <v>1</v>
      </c>
      <c r="M122">
        <f t="shared" si="29"/>
        <v>0.94212218649517698</v>
      </c>
      <c r="N122">
        <f t="shared" si="29"/>
        <v>0.92982456140350889</v>
      </c>
    </row>
    <row r="123" spans="1:14" ht="15.75" x14ac:dyDescent="0.2">
      <c r="A123" s="5" t="s">
        <v>4</v>
      </c>
      <c r="B123" s="16">
        <v>1.06</v>
      </c>
      <c r="C123" s="16">
        <v>130.80000000000001</v>
      </c>
      <c r="D123" s="14">
        <v>5</v>
      </c>
      <c r="E123" s="16">
        <v>4.99</v>
      </c>
      <c r="F123" s="16">
        <v>0.79</v>
      </c>
      <c r="G123" s="17">
        <v>0</v>
      </c>
      <c r="J123">
        <f t="shared" si="28"/>
        <v>1</v>
      </c>
      <c r="K123">
        <f t="shared" si="28"/>
        <v>1</v>
      </c>
      <c r="M123">
        <f t="shared" si="29"/>
        <v>1.0225409836065575</v>
      </c>
      <c r="N123">
        <f t="shared" si="29"/>
        <v>1.1335916200315685</v>
      </c>
    </row>
    <row r="124" spans="1:14" ht="15.75" x14ac:dyDescent="0.2">
      <c r="A124" s="5" t="s">
        <v>5</v>
      </c>
      <c r="B124" s="16">
        <v>1.25</v>
      </c>
      <c r="C124" s="16">
        <v>49.08</v>
      </c>
      <c r="D124" s="15">
        <v>2.5</v>
      </c>
      <c r="E124" s="16">
        <v>4</v>
      </c>
      <c r="F124" s="16">
        <v>0.64</v>
      </c>
      <c r="G124" s="17">
        <v>0</v>
      </c>
      <c r="J124">
        <f t="shared" si="28"/>
        <v>1</v>
      </c>
      <c r="K124">
        <f t="shared" si="28"/>
        <v>1</v>
      </c>
      <c r="M124">
        <f t="shared" si="29"/>
        <v>1</v>
      </c>
      <c r="N124">
        <f t="shared" si="29"/>
        <v>1</v>
      </c>
    </row>
    <row r="125" spans="1:14" ht="15.75" x14ac:dyDescent="0.2">
      <c r="A125" s="5" t="s">
        <v>6</v>
      </c>
      <c r="B125" s="16">
        <v>1.55</v>
      </c>
      <c r="C125" s="16">
        <v>39</v>
      </c>
      <c r="D125" s="14">
        <v>12</v>
      </c>
      <c r="E125" s="16">
        <v>4.3499999999999996</v>
      </c>
      <c r="F125" s="16">
        <v>0.93</v>
      </c>
      <c r="G125" s="19">
        <v>0</v>
      </c>
      <c r="J125">
        <f t="shared" si="28"/>
        <v>1</v>
      </c>
      <c r="K125">
        <f t="shared" si="28"/>
        <v>1</v>
      </c>
      <c r="M125">
        <f t="shared" si="29"/>
        <v>1</v>
      </c>
      <c r="N125">
        <f t="shared" si="29"/>
        <v>1</v>
      </c>
    </row>
    <row r="126" spans="1:14" ht="15.75" x14ac:dyDescent="0.2">
      <c r="A126" s="5" t="s">
        <v>7</v>
      </c>
      <c r="B126" s="16">
        <v>1.1399999999999999</v>
      </c>
      <c r="C126" s="16">
        <v>98.4</v>
      </c>
      <c r="D126" s="14">
        <v>2.5</v>
      </c>
      <c r="E126" s="16">
        <v>3.61</v>
      </c>
      <c r="F126" s="16">
        <v>0.97</v>
      </c>
      <c r="G126" s="18">
        <v>144</v>
      </c>
      <c r="J126">
        <f t="shared" si="28"/>
        <v>1.0088495575221239</v>
      </c>
      <c r="K126">
        <f t="shared" si="28"/>
        <v>0.97619047619047628</v>
      </c>
      <c r="M126">
        <f t="shared" si="29"/>
        <v>0.98365122615803813</v>
      </c>
      <c r="N126">
        <f t="shared" si="29"/>
        <v>0.97979797979797978</v>
      </c>
    </row>
    <row r="127" spans="1:14" ht="15.75" x14ac:dyDescent="0.2">
      <c r="A127" s="5" t="s">
        <v>14</v>
      </c>
      <c r="B127" s="16">
        <v>1.88</v>
      </c>
      <c r="C127" s="16">
        <v>75</v>
      </c>
      <c r="D127" s="14">
        <v>5</v>
      </c>
      <c r="E127" s="16">
        <v>3.71</v>
      </c>
      <c r="F127" s="16">
        <v>0.9</v>
      </c>
      <c r="G127" s="18">
        <v>111.6</v>
      </c>
      <c r="J127">
        <f t="shared" si="28"/>
        <v>1.2702702702702702</v>
      </c>
      <c r="K127">
        <f t="shared" si="28"/>
        <v>1</v>
      </c>
      <c r="M127">
        <f t="shared" si="29"/>
        <v>1</v>
      </c>
      <c r="N127">
        <f t="shared" si="29"/>
        <v>1</v>
      </c>
    </row>
    <row r="128" spans="1:14" ht="15.75" x14ac:dyDescent="0.2">
      <c r="A128" s="9" t="s">
        <v>16</v>
      </c>
      <c r="B128" s="16">
        <v>1.84</v>
      </c>
      <c r="C128" s="16">
        <v>30.72</v>
      </c>
      <c r="D128" s="14">
        <v>2.5</v>
      </c>
      <c r="E128" s="16">
        <v>3.88</v>
      </c>
      <c r="F128" s="16">
        <v>0.4</v>
      </c>
      <c r="G128" s="17">
        <v>0</v>
      </c>
      <c r="J128">
        <f t="shared" si="28"/>
        <v>1</v>
      </c>
      <c r="K128">
        <f t="shared" si="28"/>
        <v>1</v>
      </c>
      <c r="M128">
        <f t="shared" si="29"/>
        <v>1</v>
      </c>
      <c r="N128">
        <f t="shared" si="29"/>
        <v>1</v>
      </c>
    </row>
    <row r="129" spans="1:14" ht="15.75" x14ac:dyDescent="0.2">
      <c r="A129" s="5" t="s">
        <v>0</v>
      </c>
      <c r="B129" s="16">
        <v>1.17</v>
      </c>
      <c r="C129" s="16">
        <v>111.6</v>
      </c>
      <c r="D129" s="14">
        <v>5</v>
      </c>
      <c r="E129" s="16">
        <v>4.53</v>
      </c>
      <c r="F129" s="16">
        <v>0.67</v>
      </c>
      <c r="G129" s="17">
        <v>0</v>
      </c>
      <c r="J129">
        <f t="shared" si="28"/>
        <v>1.0540540540540539</v>
      </c>
      <c r="K129">
        <f t="shared" si="28"/>
        <v>0.93561368209255524</v>
      </c>
      <c r="M129">
        <f t="shared" si="29"/>
        <v>1.063380281690141</v>
      </c>
      <c r="N129">
        <f t="shared" si="29"/>
        <v>1.0307692307692309</v>
      </c>
    </row>
    <row r="130" spans="1:14" ht="15.75" x14ac:dyDescent="0.2">
      <c r="A130" s="5" t="s">
        <v>8</v>
      </c>
      <c r="B130" s="16">
        <v>1.72</v>
      </c>
      <c r="C130" s="16">
        <v>81</v>
      </c>
      <c r="D130" s="14">
        <v>2.5</v>
      </c>
      <c r="E130" s="16">
        <v>4.41</v>
      </c>
      <c r="F130" s="16">
        <v>0.89</v>
      </c>
      <c r="G130" s="17">
        <v>0</v>
      </c>
      <c r="J130">
        <f t="shared" si="28"/>
        <v>1</v>
      </c>
      <c r="K130">
        <f t="shared" si="28"/>
        <v>1</v>
      </c>
      <c r="M130">
        <f t="shared" si="29"/>
        <v>1.0376470588235294</v>
      </c>
      <c r="N130">
        <f t="shared" si="29"/>
        <v>1.0595238095238095</v>
      </c>
    </row>
    <row r="131" spans="1:14" ht="15.75" x14ac:dyDescent="0.2">
      <c r="A131" s="5" t="s">
        <v>9</v>
      </c>
      <c r="B131" s="16">
        <v>1.48</v>
      </c>
      <c r="C131" s="16">
        <v>127.34</v>
      </c>
      <c r="D131" s="14">
        <v>6.3</v>
      </c>
      <c r="E131" s="16">
        <v>4.16</v>
      </c>
      <c r="F131" s="16">
        <v>0.83499999999999996</v>
      </c>
      <c r="G131" s="18">
        <v>44</v>
      </c>
      <c r="J131">
        <f t="shared" si="28"/>
        <v>1</v>
      </c>
      <c r="K131">
        <f t="shared" si="28"/>
        <v>1</v>
      </c>
      <c r="M131">
        <f t="shared" si="29"/>
        <v>1</v>
      </c>
      <c r="N131">
        <f t="shared" si="29"/>
        <v>1</v>
      </c>
    </row>
    <row r="132" spans="1:14" ht="15.75" x14ac:dyDescent="0.2">
      <c r="A132" s="5" t="s">
        <v>10</v>
      </c>
      <c r="B132" s="16">
        <v>1.45</v>
      </c>
      <c r="C132" s="16">
        <v>36.840000000000003</v>
      </c>
      <c r="D132" s="14">
        <v>5</v>
      </c>
      <c r="E132" s="16">
        <v>4.12</v>
      </c>
      <c r="F132" s="16">
        <v>1.06</v>
      </c>
      <c r="G132" s="17">
        <v>0</v>
      </c>
      <c r="J132">
        <f t="shared" si="28"/>
        <v>1.074074074074074</v>
      </c>
      <c r="K132">
        <f t="shared" si="28"/>
        <v>1</v>
      </c>
      <c r="M132">
        <f t="shared" si="29"/>
        <v>0.87473460721868368</v>
      </c>
      <c r="N132">
        <f t="shared" si="29"/>
        <v>0.99065420560747663</v>
      </c>
    </row>
    <row r="133" spans="1:14" ht="15.75" x14ac:dyDescent="0.2">
      <c r="A133" s="5" t="s">
        <v>11</v>
      </c>
      <c r="B133" s="16">
        <v>1.84</v>
      </c>
      <c r="C133" s="16">
        <v>84</v>
      </c>
      <c r="D133" s="14">
        <v>5</v>
      </c>
      <c r="E133" s="16">
        <v>2.85</v>
      </c>
      <c r="F133" s="16">
        <v>0.53</v>
      </c>
      <c r="G133" s="18">
        <v>48</v>
      </c>
      <c r="J133">
        <f t="shared" si="28"/>
        <v>0.92462311557788945</v>
      </c>
      <c r="K133">
        <f t="shared" si="28"/>
        <v>1</v>
      </c>
      <c r="M133">
        <f t="shared" si="29"/>
        <v>0.81896551724137934</v>
      </c>
      <c r="N133">
        <f t="shared" si="29"/>
        <v>1.2045454545454546</v>
      </c>
    </row>
    <row r="134" spans="1:14" ht="15.75" x14ac:dyDescent="0.2">
      <c r="A134" s="5" t="s">
        <v>12</v>
      </c>
      <c r="B134" s="16">
        <v>2.2000000000000002</v>
      </c>
      <c r="C134" s="16">
        <v>0</v>
      </c>
      <c r="D134" s="14">
        <v>2.5</v>
      </c>
      <c r="E134" s="16">
        <v>3.99</v>
      </c>
      <c r="F134" s="16">
        <v>0.72</v>
      </c>
      <c r="G134" s="19">
        <v>0</v>
      </c>
      <c r="J134">
        <f>B134/B172</f>
        <v>1</v>
      </c>
      <c r="M134">
        <f t="shared" si="29"/>
        <v>1</v>
      </c>
      <c r="N134">
        <f t="shared" si="29"/>
        <v>1</v>
      </c>
    </row>
    <row r="135" spans="1:14" ht="15.75" x14ac:dyDescent="0.2">
      <c r="A135" s="9" t="s">
        <v>1</v>
      </c>
      <c r="B135" s="24">
        <v>1.07</v>
      </c>
      <c r="C135" s="16">
        <v>60</v>
      </c>
      <c r="D135" s="20">
        <v>43284</v>
      </c>
      <c r="E135" s="16">
        <v>4.24</v>
      </c>
      <c r="F135" s="16">
        <v>0.73</v>
      </c>
      <c r="G135" s="19">
        <v>0</v>
      </c>
      <c r="J135">
        <f>B135/B173</f>
        <v>0.9224137931034484</v>
      </c>
      <c r="K135">
        <f>C135/C173</f>
        <v>1</v>
      </c>
      <c r="M135">
        <f t="shared" si="29"/>
        <v>0.97921478060046196</v>
      </c>
      <c r="N135">
        <f t="shared" si="29"/>
        <v>1.0138888888888888</v>
      </c>
    </row>
    <row r="136" spans="1:14" ht="15.75" x14ac:dyDescent="0.2">
      <c r="A136" s="5" t="s">
        <v>13</v>
      </c>
      <c r="B136" s="24">
        <v>0.88</v>
      </c>
      <c r="C136" s="24">
        <v>69.48</v>
      </c>
      <c r="D136" s="14">
        <v>2.5</v>
      </c>
      <c r="E136" s="16">
        <v>2.35</v>
      </c>
      <c r="F136" s="16">
        <v>0.52</v>
      </c>
      <c r="G136" s="18">
        <v>43.2</v>
      </c>
      <c r="J136">
        <f>B136/B174</f>
        <v>1</v>
      </c>
      <c r="K136">
        <f>C136/C174</f>
        <v>1</v>
      </c>
      <c r="M136">
        <f t="shared" si="29"/>
        <v>1.0217391304347827</v>
      </c>
      <c r="N136">
        <f t="shared" si="29"/>
        <v>1.04</v>
      </c>
    </row>
    <row r="137" spans="1:14" ht="15.75" x14ac:dyDescent="0.2">
      <c r="A137" s="13"/>
    </row>
    <row r="139" spans="1:14" ht="47.25" x14ac:dyDescent="0.2">
      <c r="A139" s="2" t="s">
        <v>31</v>
      </c>
      <c r="B139" s="3" t="s">
        <v>18</v>
      </c>
      <c r="C139" s="4" t="s">
        <v>19</v>
      </c>
      <c r="D139" s="4" t="s">
        <v>20</v>
      </c>
      <c r="E139" s="4" t="s">
        <v>21</v>
      </c>
      <c r="F139" s="4" t="s">
        <v>22</v>
      </c>
      <c r="G139" s="4" t="s">
        <v>15</v>
      </c>
    </row>
    <row r="140" spans="1:14" ht="15.75" x14ac:dyDescent="0.2">
      <c r="A140" s="5" t="s">
        <v>2</v>
      </c>
      <c r="B140" s="16">
        <v>1.55</v>
      </c>
      <c r="C140" s="16">
        <v>31</v>
      </c>
      <c r="D140" s="14">
        <v>2.5</v>
      </c>
      <c r="E140" s="16">
        <v>3</v>
      </c>
      <c r="F140" s="16">
        <v>0.35</v>
      </c>
      <c r="G140" s="19">
        <v>0</v>
      </c>
    </row>
    <row r="141" spans="1:14" ht="15.75" x14ac:dyDescent="0.2">
      <c r="A141" s="5" t="s">
        <v>3</v>
      </c>
      <c r="B141" s="16">
        <v>1.75</v>
      </c>
      <c r="C141" s="16">
        <v>61.32</v>
      </c>
      <c r="D141" s="17">
        <v>5</v>
      </c>
      <c r="E141" s="16">
        <v>3.04</v>
      </c>
      <c r="F141" s="16">
        <v>0.56000000000000005</v>
      </c>
      <c r="G141" s="17">
        <v>0</v>
      </c>
    </row>
    <row r="142" spans="1:14" ht="15.75" x14ac:dyDescent="0.2">
      <c r="A142" s="5" t="s">
        <v>4</v>
      </c>
      <c r="B142" s="16">
        <v>1.06</v>
      </c>
      <c r="C142" s="16">
        <v>130.80000000000001</v>
      </c>
      <c r="D142" s="14">
        <v>5</v>
      </c>
      <c r="E142" s="16">
        <v>5.07</v>
      </c>
      <c r="F142" s="16">
        <v>0.8</v>
      </c>
      <c r="G142" s="17">
        <v>0</v>
      </c>
    </row>
    <row r="143" spans="1:14" ht="15.75" x14ac:dyDescent="0.2">
      <c r="A143" s="5" t="s">
        <v>5</v>
      </c>
      <c r="B143" s="16">
        <v>1.25</v>
      </c>
      <c r="C143" s="16">
        <v>49.08</v>
      </c>
      <c r="D143" s="15">
        <v>42858</v>
      </c>
      <c r="E143" s="16">
        <v>4</v>
      </c>
      <c r="F143" s="16">
        <v>0.64</v>
      </c>
      <c r="G143" s="17">
        <v>0</v>
      </c>
    </row>
    <row r="144" spans="1:14" ht="15.75" x14ac:dyDescent="0.2">
      <c r="A144" s="5" t="s">
        <v>6</v>
      </c>
      <c r="B144" s="16">
        <v>1.55</v>
      </c>
      <c r="C144" s="16">
        <v>39</v>
      </c>
      <c r="D144" s="14">
        <v>12</v>
      </c>
      <c r="E144" s="16">
        <v>4.3499999999999996</v>
      </c>
      <c r="F144" s="16">
        <v>0.93</v>
      </c>
      <c r="G144" s="19">
        <v>0</v>
      </c>
    </row>
    <row r="145" spans="1:9" ht="15.75" x14ac:dyDescent="0.2">
      <c r="A145" s="5" t="s">
        <v>7</v>
      </c>
      <c r="B145" s="16">
        <v>1.1100000000000001</v>
      </c>
      <c r="C145" s="16">
        <v>98.4</v>
      </c>
      <c r="D145" s="14">
        <v>5</v>
      </c>
      <c r="E145" s="16">
        <v>3.61</v>
      </c>
      <c r="F145" s="16">
        <v>0.97</v>
      </c>
      <c r="G145" s="18">
        <v>144</v>
      </c>
    </row>
    <row r="146" spans="1:9" ht="15.75" x14ac:dyDescent="0.2">
      <c r="A146" s="5" t="s">
        <v>14</v>
      </c>
      <c r="B146" s="16">
        <v>1.48</v>
      </c>
      <c r="C146" s="16">
        <v>75</v>
      </c>
      <c r="D146" s="14">
        <v>5</v>
      </c>
      <c r="E146" s="16">
        <v>3.71</v>
      </c>
      <c r="F146" s="16">
        <v>0.9</v>
      </c>
      <c r="G146" s="18">
        <v>111.6</v>
      </c>
    </row>
    <row r="147" spans="1:9" ht="15.75" x14ac:dyDescent="0.2">
      <c r="A147" s="9" t="s">
        <v>16</v>
      </c>
      <c r="B147" s="16">
        <v>1.84</v>
      </c>
      <c r="C147" s="16">
        <v>30.72</v>
      </c>
      <c r="D147" s="14">
        <v>5</v>
      </c>
      <c r="E147" s="16">
        <v>3.88</v>
      </c>
      <c r="F147" s="16">
        <v>0.4</v>
      </c>
      <c r="G147" s="17">
        <v>0</v>
      </c>
    </row>
    <row r="148" spans="1:9" ht="15.75" x14ac:dyDescent="0.2">
      <c r="A148" s="5" t="s">
        <v>0</v>
      </c>
      <c r="B148" s="16">
        <v>1.1100000000000001</v>
      </c>
      <c r="C148" s="16">
        <v>111.6</v>
      </c>
      <c r="D148" s="14">
        <v>5</v>
      </c>
      <c r="E148" s="16">
        <v>4.26</v>
      </c>
      <c r="F148" s="16">
        <v>0.65</v>
      </c>
      <c r="G148" s="17">
        <v>0</v>
      </c>
    </row>
    <row r="149" spans="1:9" ht="15.75" x14ac:dyDescent="0.2">
      <c r="A149" s="5" t="s">
        <v>8</v>
      </c>
      <c r="B149" s="16">
        <v>1.72</v>
      </c>
      <c r="C149" s="16">
        <v>81</v>
      </c>
      <c r="D149" s="14">
        <v>4</v>
      </c>
      <c r="E149" s="16">
        <v>4.41</v>
      </c>
      <c r="F149" s="16">
        <v>0.89</v>
      </c>
      <c r="G149" s="17">
        <v>0</v>
      </c>
    </row>
    <row r="150" spans="1:9" ht="15.75" x14ac:dyDescent="0.2">
      <c r="A150" s="5" t="s">
        <v>9</v>
      </c>
      <c r="B150" s="16">
        <v>1.48</v>
      </c>
      <c r="C150" s="16">
        <v>127.34</v>
      </c>
      <c r="D150" s="14">
        <v>5</v>
      </c>
      <c r="E150" s="16">
        <v>4.1399999999999997</v>
      </c>
      <c r="F150" s="16">
        <v>0.84</v>
      </c>
      <c r="G150" s="18">
        <v>44</v>
      </c>
    </row>
    <row r="151" spans="1:9" ht="15.75" x14ac:dyDescent="0.2">
      <c r="A151" s="5" t="s">
        <v>10</v>
      </c>
      <c r="B151" s="16">
        <v>1.35</v>
      </c>
      <c r="C151" s="16">
        <v>36.840000000000003</v>
      </c>
      <c r="D151" s="14">
        <v>3.5</v>
      </c>
      <c r="E151" s="16">
        <v>3.99</v>
      </c>
      <c r="F151" s="16">
        <v>0.98</v>
      </c>
      <c r="G151" s="17">
        <v>0</v>
      </c>
      <c r="H151" s="23">
        <v>4.3</v>
      </c>
      <c r="I151" s="23">
        <v>1.06</v>
      </c>
    </row>
    <row r="152" spans="1:9" ht="15.75" x14ac:dyDescent="0.2">
      <c r="A152" s="5" t="s">
        <v>11</v>
      </c>
      <c r="B152" s="16">
        <v>1.94</v>
      </c>
      <c r="C152" s="16">
        <v>84</v>
      </c>
      <c r="D152" s="14">
        <v>5</v>
      </c>
      <c r="E152" s="16">
        <v>3.28</v>
      </c>
      <c r="F152" s="16">
        <v>0.43</v>
      </c>
      <c r="G152" s="18">
        <v>48</v>
      </c>
    </row>
    <row r="153" spans="1:9" ht="15.75" x14ac:dyDescent="0.2">
      <c r="A153" s="5" t="s">
        <v>12</v>
      </c>
      <c r="B153" s="16">
        <v>2.2000000000000002</v>
      </c>
      <c r="C153" s="16">
        <v>0</v>
      </c>
      <c r="D153" s="14">
        <v>0</v>
      </c>
      <c r="E153" s="16">
        <v>3.99</v>
      </c>
      <c r="F153" s="16">
        <v>0.72</v>
      </c>
      <c r="G153" s="19">
        <v>0</v>
      </c>
    </row>
    <row r="154" spans="1:9" ht="15.75" x14ac:dyDescent="0.2">
      <c r="A154" s="9" t="s">
        <v>1</v>
      </c>
      <c r="B154" s="24">
        <v>1.1599999999999999</v>
      </c>
      <c r="C154" s="16">
        <v>60</v>
      </c>
      <c r="D154" s="20">
        <v>42919</v>
      </c>
      <c r="E154" s="16">
        <v>4.2300000000000004</v>
      </c>
      <c r="F154" s="16">
        <v>0.72</v>
      </c>
      <c r="G154" s="19">
        <v>0</v>
      </c>
    </row>
    <row r="155" spans="1:9" ht="15.75" x14ac:dyDescent="0.2">
      <c r="A155" s="5" t="s">
        <v>13</v>
      </c>
      <c r="B155" s="24">
        <v>0.88</v>
      </c>
      <c r="C155" s="24">
        <v>69.48</v>
      </c>
      <c r="D155" s="14">
        <v>2.5</v>
      </c>
      <c r="E155" s="16">
        <v>2.2999999999999998</v>
      </c>
      <c r="F155" s="16">
        <v>0.5</v>
      </c>
      <c r="G155" s="18">
        <v>43.2</v>
      </c>
    </row>
    <row r="156" spans="1:9" ht="15.75" x14ac:dyDescent="0.2">
      <c r="A156" s="13"/>
    </row>
    <row r="158" spans="1:9" ht="47.25" x14ac:dyDescent="0.2">
      <c r="A158" s="2" t="s">
        <v>29</v>
      </c>
      <c r="B158" s="3" t="s">
        <v>18</v>
      </c>
      <c r="C158" s="4" t="s">
        <v>19</v>
      </c>
      <c r="D158" s="4" t="s">
        <v>20</v>
      </c>
      <c r="E158" s="4" t="s">
        <v>21</v>
      </c>
      <c r="F158" s="4" t="s">
        <v>22</v>
      </c>
      <c r="G158" s="4" t="s">
        <v>15</v>
      </c>
    </row>
    <row r="159" spans="1:9" ht="15.75" x14ac:dyDescent="0.2">
      <c r="A159" s="5" t="s">
        <v>2</v>
      </c>
      <c r="B159" s="16">
        <v>1.55</v>
      </c>
      <c r="C159" s="16">
        <v>31</v>
      </c>
      <c r="D159" s="14">
        <v>2.5</v>
      </c>
      <c r="E159" s="16">
        <v>3</v>
      </c>
      <c r="F159" s="16">
        <v>0.35</v>
      </c>
      <c r="G159" s="19"/>
    </row>
    <row r="160" spans="1:9" ht="15.75" x14ac:dyDescent="0.2">
      <c r="A160" s="5" t="s">
        <v>3</v>
      </c>
      <c r="B160" s="16">
        <v>1.75</v>
      </c>
      <c r="C160" s="16">
        <v>61.32</v>
      </c>
      <c r="D160" s="17" t="s">
        <v>30</v>
      </c>
      <c r="E160" s="16">
        <v>3.11</v>
      </c>
      <c r="F160" s="16">
        <v>0.56999999999999995</v>
      </c>
      <c r="G160" s="17"/>
    </row>
    <row r="161" spans="1:9" ht="15.75" x14ac:dyDescent="0.2">
      <c r="A161" s="5" t="s">
        <v>4</v>
      </c>
      <c r="B161" s="16">
        <v>1.06</v>
      </c>
      <c r="C161" s="16">
        <v>130.80000000000001</v>
      </c>
      <c r="D161" s="14">
        <v>5</v>
      </c>
      <c r="E161" s="16">
        <v>4.88</v>
      </c>
      <c r="F161" s="16">
        <v>0.69689999999999996</v>
      </c>
      <c r="G161" s="17"/>
    </row>
    <row r="162" spans="1:9" ht="15.75" x14ac:dyDescent="0.2">
      <c r="A162" s="5" t="s">
        <v>5</v>
      </c>
      <c r="B162" s="16">
        <v>1.25</v>
      </c>
      <c r="C162" s="16">
        <v>49.08</v>
      </c>
      <c r="D162" s="15">
        <v>42493</v>
      </c>
      <c r="E162" s="16">
        <v>4</v>
      </c>
      <c r="F162" s="16">
        <v>0.64</v>
      </c>
      <c r="G162" s="17"/>
    </row>
    <row r="163" spans="1:9" ht="15.75" x14ac:dyDescent="0.2">
      <c r="A163" s="5" t="s">
        <v>6</v>
      </c>
      <c r="B163" s="16">
        <v>1.55</v>
      </c>
      <c r="C163" s="16">
        <v>39</v>
      </c>
      <c r="D163" s="14">
        <v>12</v>
      </c>
      <c r="E163" s="16">
        <v>4.3499999999999996</v>
      </c>
      <c r="F163" s="16">
        <v>0.93</v>
      </c>
      <c r="G163" s="19"/>
    </row>
    <row r="164" spans="1:9" ht="15.75" x14ac:dyDescent="0.2">
      <c r="A164" s="5" t="s">
        <v>7</v>
      </c>
      <c r="B164" s="16">
        <v>1.1299999999999999</v>
      </c>
      <c r="C164" s="16">
        <v>100.8</v>
      </c>
      <c r="D164" s="14">
        <v>5</v>
      </c>
      <c r="E164" s="16">
        <v>3.67</v>
      </c>
      <c r="F164" s="16">
        <v>0.99</v>
      </c>
      <c r="G164" s="18">
        <v>144</v>
      </c>
    </row>
    <row r="165" spans="1:9" ht="15.75" x14ac:dyDescent="0.2">
      <c r="A165" s="5" t="s">
        <v>14</v>
      </c>
      <c r="B165" s="16">
        <v>1.48</v>
      </c>
      <c r="C165" s="16">
        <v>75</v>
      </c>
      <c r="D165" s="14">
        <v>5</v>
      </c>
      <c r="E165" s="16">
        <v>3.71</v>
      </c>
      <c r="F165" s="16">
        <v>0.9</v>
      </c>
      <c r="G165" s="18">
        <v>111.6</v>
      </c>
    </row>
    <row r="166" spans="1:9" ht="15.75" x14ac:dyDescent="0.2">
      <c r="A166" s="9" t="s">
        <v>16</v>
      </c>
      <c r="B166" s="16">
        <v>1.84</v>
      </c>
      <c r="C166" s="16">
        <v>30.72</v>
      </c>
      <c r="D166" s="14">
        <v>5</v>
      </c>
      <c r="E166" s="16">
        <v>3.88</v>
      </c>
      <c r="F166" s="16">
        <v>0.4</v>
      </c>
      <c r="G166" s="17"/>
    </row>
    <row r="167" spans="1:9" ht="15.75" x14ac:dyDescent="0.2">
      <c r="A167" s="5" t="s">
        <v>0</v>
      </c>
      <c r="B167" s="16">
        <v>1.1100000000000001</v>
      </c>
      <c r="C167" s="16">
        <v>119.28</v>
      </c>
      <c r="D167" s="14">
        <v>5</v>
      </c>
      <c r="E167" s="16">
        <v>4.26</v>
      </c>
      <c r="F167" s="16">
        <v>0.65</v>
      </c>
      <c r="G167" s="17"/>
    </row>
    <row r="168" spans="1:9" ht="15.75" x14ac:dyDescent="0.2">
      <c r="A168" s="5" t="s">
        <v>8</v>
      </c>
      <c r="B168" s="16">
        <v>1.72</v>
      </c>
      <c r="C168" s="16">
        <v>81</v>
      </c>
      <c r="D168" s="14">
        <v>5</v>
      </c>
      <c r="E168" s="16">
        <v>4.25</v>
      </c>
      <c r="F168" s="16">
        <v>0.84</v>
      </c>
      <c r="G168" s="17"/>
    </row>
    <row r="169" spans="1:9" ht="15.75" x14ac:dyDescent="0.2">
      <c r="A169" s="5" t="s">
        <v>9</v>
      </c>
      <c r="B169" s="16">
        <v>1.48</v>
      </c>
      <c r="C169" s="16">
        <v>127.34</v>
      </c>
      <c r="D169" s="14">
        <v>5</v>
      </c>
      <c r="E169" s="16">
        <v>4.16</v>
      </c>
      <c r="F169" s="16">
        <v>0.83499999999999996</v>
      </c>
      <c r="G169" s="18">
        <v>44</v>
      </c>
    </row>
    <row r="170" spans="1:9" ht="15.75" x14ac:dyDescent="0.2">
      <c r="A170" s="5" t="s">
        <v>10</v>
      </c>
      <c r="B170" s="16">
        <v>1.35</v>
      </c>
      <c r="C170" s="16">
        <v>36.840000000000003</v>
      </c>
      <c r="D170" s="14">
        <v>2.5</v>
      </c>
      <c r="E170" s="16">
        <v>4.71</v>
      </c>
      <c r="F170" s="16">
        <v>1.07</v>
      </c>
      <c r="G170" s="17"/>
      <c r="H170" s="23">
        <v>5.0199999999999996</v>
      </c>
      <c r="I170" s="23">
        <v>1.1599999999999999</v>
      </c>
    </row>
    <row r="171" spans="1:9" ht="15.75" x14ac:dyDescent="0.2">
      <c r="A171" s="5" t="s">
        <v>11</v>
      </c>
      <c r="B171" s="16">
        <v>1.99</v>
      </c>
      <c r="C171" s="16">
        <v>84</v>
      </c>
      <c r="D171" s="14">
        <v>5</v>
      </c>
      <c r="E171" s="16">
        <v>3.48</v>
      </c>
      <c r="F171" s="16">
        <v>0.44</v>
      </c>
      <c r="G171" s="18">
        <v>48</v>
      </c>
    </row>
    <row r="172" spans="1:9" ht="15.75" x14ac:dyDescent="0.2">
      <c r="A172" s="5" t="s">
        <v>12</v>
      </c>
      <c r="B172" s="16">
        <v>2.2000000000000002</v>
      </c>
      <c r="C172" s="16">
        <v>0</v>
      </c>
      <c r="D172" s="14">
        <v>0</v>
      </c>
      <c r="E172" s="16">
        <v>3.99</v>
      </c>
      <c r="F172" s="16">
        <v>0.72</v>
      </c>
      <c r="G172" s="19"/>
    </row>
    <row r="173" spans="1:9" ht="15.75" x14ac:dyDescent="0.2">
      <c r="A173" s="9" t="s">
        <v>1</v>
      </c>
      <c r="B173" s="16">
        <v>1.1599999999999999</v>
      </c>
      <c r="C173" s="16">
        <v>60</v>
      </c>
      <c r="D173" s="20">
        <v>42554</v>
      </c>
      <c r="E173" s="16">
        <v>4.33</v>
      </c>
      <c r="F173" s="16">
        <v>0.72</v>
      </c>
      <c r="G173" s="19"/>
    </row>
    <row r="174" spans="1:9" ht="15.75" x14ac:dyDescent="0.2">
      <c r="A174" s="5" t="s">
        <v>13</v>
      </c>
      <c r="B174" s="16">
        <v>0.88</v>
      </c>
      <c r="C174" s="16">
        <v>69.48</v>
      </c>
      <c r="D174" s="14">
        <v>2.5</v>
      </c>
      <c r="E174" s="16">
        <v>2.2999999999999998</v>
      </c>
      <c r="F174" s="16">
        <v>0.5</v>
      </c>
      <c r="G174" s="18">
        <v>43.2</v>
      </c>
    </row>
    <row r="176" spans="1:9" x14ac:dyDescent="0.2">
      <c r="A176" s="12"/>
    </row>
    <row r="177" spans="1:7" ht="47.25" x14ac:dyDescent="0.2">
      <c r="A177" s="2" t="s">
        <v>28</v>
      </c>
      <c r="B177" s="3" t="s">
        <v>18</v>
      </c>
      <c r="C177" s="4" t="s">
        <v>19</v>
      </c>
      <c r="D177" s="4" t="s">
        <v>20</v>
      </c>
      <c r="E177" s="4" t="s">
        <v>21</v>
      </c>
      <c r="F177" s="4" t="s">
        <v>22</v>
      </c>
      <c r="G177" s="4" t="s">
        <v>15</v>
      </c>
    </row>
    <row r="178" spans="1:7" ht="15.75" x14ac:dyDescent="0.2">
      <c r="A178" s="5" t="s">
        <v>2</v>
      </c>
      <c r="B178" s="6">
        <v>1.5</v>
      </c>
      <c r="C178" s="6">
        <v>31</v>
      </c>
      <c r="D178" s="7">
        <v>2.5</v>
      </c>
      <c r="E178" s="6">
        <v>2.7</v>
      </c>
      <c r="F178" s="6">
        <v>0.3</v>
      </c>
      <c r="G178" s="6"/>
    </row>
    <row r="179" spans="1:7" ht="15.75" x14ac:dyDescent="0.2">
      <c r="A179" s="5" t="s">
        <v>3</v>
      </c>
      <c r="B179" s="6">
        <v>1.75</v>
      </c>
      <c r="C179" s="6">
        <v>61.32</v>
      </c>
      <c r="D179" s="7" t="s">
        <v>27</v>
      </c>
      <c r="E179" s="6">
        <v>3.01</v>
      </c>
      <c r="F179" s="6">
        <v>0.52</v>
      </c>
      <c r="G179" s="6"/>
    </row>
    <row r="180" spans="1:7" ht="15.75" x14ac:dyDescent="0.2">
      <c r="A180" s="5" t="s">
        <v>4</v>
      </c>
      <c r="B180" s="6">
        <v>1.06</v>
      </c>
      <c r="C180" s="6">
        <v>122.4</v>
      </c>
      <c r="D180" s="7">
        <v>2.5</v>
      </c>
      <c r="E180" s="6">
        <v>4.88</v>
      </c>
      <c r="F180" s="6">
        <v>0.72</v>
      </c>
      <c r="G180" s="6"/>
    </row>
    <row r="181" spans="1:7" ht="15.75" x14ac:dyDescent="0.2">
      <c r="A181" s="5" t="s">
        <v>5</v>
      </c>
      <c r="B181" s="6">
        <v>1.25</v>
      </c>
      <c r="C181" s="6">
        <v>49.08</v>
      </c>
      <c r="D181" s="8" t="s">
        <v>23</v>
      </c>
      <c r="E181" s="6">
        <v>4</v>
      </c>
      <c r="F181" s="6">
        <v>0.64</v>
      </c>
      <c r="G181" s="6"/>
    </row>
    <row r="182" spans="1:7" ht="15.75" x14ac:dyDescent="0.2">
      <c r="A182" s="5" t="s">
        <v>6</v>
      </c>
      <c r="B182" s="6">
        <v>1.55</v>
      </c>
      <c r="C182" s="6">
        <v>39</v>
      </c>
      <c r="D182" s="7">
        <v>12</v>
      </c>
      <c r="E182" s="6">
        <v>4.3499999999999996</v>
      </c>
      <c r="F182" s="6">
        <v>0.89</v>
      </c>
      <c r="G182" s="6"/>
    </row>
    <row r="183" spans="1:7" ht="15.75" x14ac:dyDescent="0.2">
      <c r="A183" s="5" t="s">
        <v>7</v>
      </c>
      <c r="B183" s="6">
        <v>0.82</v>
      </c>
      <c r="C183" s="6">
        <v>108</v>
      </c>
      <c r="D183" s="7">
        <v>5</v>
      </c>
      <c r="E183" s="6">
        <v>3.61</v>
      </c>
      <c r="F183" s="6">
        <v>1</v>
      </c>
      <c r="G183" s="6">
        <v>144</v>
      </c>
    </row>
    <row r="184" spans="1:7" ht="15.75" x14ac:dyDescent="0.2">
      <c r="A184" s="5" t="s">
        <v>14</v>
      </c>
      <c r="B184" s="6">
        <v>1.08</v>
      </c>
      <c r="C184" s="6">
        <v>123.6</v>
      </c>
      <c r="D184" s="7">
        <v>5</v>
      </c>
      <c r="E184" s="6">
        <v>3.71</v>
      </c>
      <c r="F184" s="6">
        <v>0.9</v>
      </c>
      <c r="G184" s="6">
        <v>111.6</v>
      </c>
    </row>
    <row r="185" spans="1:7" ht="15.75" x14ac:dyDescent="0.2">
      <c r="A185" s="9" t="s">
        <v>16</v>
      </c>
      <c r="B185" s="6">
        <v>1.84</v>
      </c>
      <c r="C185" s="6">
        <v>30.72</v>
      </c>
      <c r="D185" s="7">
        <v>2.5</v>
      </c>
      <c r="E185" s="6">
        <v>4.58</v>
      </c>
      <c r="F185" s="6">
        <v>0</v>
      </c>
      <c r="G185" s="6"/>
    </row>
    <row r="186" spans="1:7" ht="15.75" x14ac:dyDescent="0.2">
      <c r="A186" s="5" t="s">
        <v>0</v>
      </c>
      <c r="B186" s="6">
        <v>1.04</v>
      </c>
      <c r="C186" s="6">
        <v>119.28</v>
      </c>
      <c r="D186" s="10">
        <v>5</v>
      </c>
      <c r="E186" s="6">
        <v>4.21</v>
      </c>
      <c r="F186" s="6">
        <v>0.62</v>
      </c>
      <c r="G186" s="6"/>
    </row>
    <row r="187" spans="1:7" ht="15.75" x14ac:dyDescent="0.2">
      <c r="A187" s="5" t="s">
        <v>8</v>
      </c>
      <c r="B187" s="6">
        <v>1.72</v>
      </c>
      <c r="C187" s="6">
        <v>81</v>
      </c>
      <c r="D187" s="10">
        <v>2.5</v>
      </c>
      <c r="E187" s="6">
        <v>4.25</v>
      </c>
      <c r="F187" s="6">
        <v>0.84</v>
      </c>
      <c r="G187" s="6"/>
    </row>
    <row r="188" spans="1:7" ht="15.75" x14ac:dyDescent="0.2">
      <c r="A188" s="5" t="s">
        <v>9</v>
      </c>
      <c r="B188" s="6">
        <v>1.48</v>
      </c>
      <c r="C188" s="6">
        <v>105.36</v>
      </c>
      <c r="D188" s="10">
        <v>5</v>
      </c>
      <c r="E188" s="6">
        <v>3.88</v>
      </c>
      <c r="F188" s="6">
        <v>0.72</v>
      </c>
      <c r="G188" s="6"/>
    </row>
    <row r="189" spans="1:7" ht="15.75" x14ac:dyDescent="0.2">
      <c r="A189" s="5" t="s">
        <v>10</v>
      </c>
      <c r="B189" s="6">
        <v>1.35</v>
      </c>
      <c r="C189" s="6">
        <v>36.840000000000003</v>
      </c>
      <c r="D189" s="10">
        <v>2.5</v>
      </c>
      <c r="E189" s="6">
        <v>5.09</v>
      </c>
      <c r="F189" s="6">
        <v>1.22</v>
      </c>
      <c r="G189" s="6"/>
    </row>
    <row r="190" spans="1:7" ht="15.75" x14ac:dyDescent="0.2">
      <c r="A190" s="5" t="s">
        <v>11</v>
      </c>
      <c r="B190" s="6">
        <v>1.95</v>
      </c>
      <c r="C190" s="6">
        <v>84</v>
      </c>
      <c r="D190" s="10">
        <v>5</v>
      </c>
      <c r="E190" s="6">
        <v>3.8</v>
      </c>
      <c r="F190" s="6">
        <v>0.44</v>
      </c>
      <c r="G190" s="6"/>
    </row>
    <row r="191" spans="1:7" ht="15.75" x14ac:dyDescent="0.2">
      <c r="A191" s="5" t="s">
        <v>12</v>
      </c>
      <c r="B191" s="6">
        <v>2.2000000000000002</v>
      </c>
      <c r="C191" s="6"/>
      <c r="D191" s="10"/>
      <c r="E191" s="6">
        <v>3.99</v>
      </c>
      <c r="F191" s="6">
        <v>0.72</v>
      </c>
      <c r="G191" s="6"/>
    </row>
    <row r="192" spans="1:7" ht="15.75" x14ac:dyDescent="0.2">
      <c r="A192" s="9" t="s">
        <v>1</v>
      </c>
      <c r="B192" s="6">
        <v>1.1599999999999999</v>
      </c>
      <c r="C192" s="6">
        <v>60</v>
      </c>
      <c r="D192" s="11" t="s">
        <v>24</v>
      </c>
      <c r="E192" s="6">
        <v>4.33</v>
      </c>
      <c r="F192" s="6">
        <v>0.72</v>
      </c>
      <c r="G192" s="6"/>
    </row>
    <row r="193" spans="1:7" ht="15.75" x14ac:dyDescent="0.2">
      <c r="A193" s="5" t="s">
        <v>13</v>
      </c>
      <c r="B193" s="6">
        <v>0.84</v>
      </c>
      <c r="C193" s="6">
        <v>69.48</v>
      </c>
      <c r="D193" s="10">
        <v>2.5</v>
      </c>
      <c r="E193" s="6">
        <v>2.2400000000000002</v>
      </c>
      <c r="F193" s="6">
        <v>0.48</v>
      </c>
      <c r="G193" s="6">
        <v>43.2</v>
      </c>
    </row>
    <row r="194" spans="1:7" ht="15.75" x14ac:dyDescent="0.2">
      <c r="A194" s="13" t="s">
        <v>40</v>
      </c>
      <c r="B194" s="21"/>
      <c r="C194" s="21"/>
      <c r="D194" s="22"/>
      <c r="E194" s="21"/>
      <c r="F194" s="21"/>
      <c r="G194" s="21"/>
    </row>
    <row r="196" spans="1:7" ht="47.25" x14ac:dyDescent="0.2">
      <c r="A196" s="2" t="s">
        <v>26</v>
      </c>
      <c r="B196" s="3" t="s">
        <v>18</v>
      </c>
      <c r="C196" s="4" t="s">
        <v>19</v>
      </c>
      <c r="D196" s="4" t="s">
        <v>20</v>
      </c>
      <c r="E196" s="4" t="s">
        <v>21</v>
      </c>
      <c r="F196" s="4" t="s">
        <v>22</v>
      </c>
      <c r="G196" s="4" t="s">
        <v>15</v>
      </c>
    </row>
    <row r="197" spans="1:7" ht="15.75" x14ac:dyDescent="0.2">
      <c r="A197" s="5" t="s">
        <v>2</v>
      </c>
      <c r="B197" s="6">
        <v>1.5</v>
      </c>
      <c r="C197" s="6">
        <v>31</v>
      </c>
      <c r="D197" s="7">
        <v>2.5</v>
      </c>
      <c r="E197" s="6">
        <v>2.7</v>
      </c>
      <c r="F197" s="6">
        <v>0.3</v>
      </c>
      <c r="G197" s="6"/>
    </row>
    <row r="198" spans="1:7" ht="15.75" x14ac:dyDescent="0.2">
      <c r="A198" s="5" t="s">
        <v>3</v>
      </c>
      <c r="B198" s="6">
        <v>1.87</v>
      </c>
      <c r="C198" s="6">
        <v>65.64</v>
      </c>
      <c r="D198" s="7" t="s">
        <v>27</v>
      </c>
      <c r="E198" s="6">
        <v>2.84</v>
      </c>
      <c r="F198" s="6">
        <v>0.54</v>
      </c>
      <c r="G198" s="6"/>
    </row>
    <row r="199" spans="1:7" ht="15.75" x14ac:dyDescent="0.2">
      <c r="A199" s="5" t="s">
        <v>4</v>
      </c>
      <c r="B199" s="6">
        <v>1.06</v>
      </c>
      <c r="C199" s="6">
        <v>122.4</v>
      </c>
      <c r="D199" s="7">
        <v>2.5</v>
      </c>
      <c r="E199" s="6">
        <v>4.7300000000000004</v>
      </c>
      <c r="F199" s="6">
        <v>0.72</v>
      </c>
      <c r="G199" s="6"/>
    </row>
    <row r="200" spans="1:7" ht="15.75" x14ac:dyDescent="0.2">
      <c r="A200" s="5" t="s">
        <v>5</v>
      </c>
      <c r="B200" s="6">
        <v>1.25</v>
      </c>
      <c r="C200" s="6">
        <v>49.08</v>
      </c>
      <c r="D200" s="8" t="s">
        <v>23</v>
      </c>
      <c r="E200" s="6">
        <v>4</v>
      </c>
      <c r="F200" s="6">
        <v>0.64</v>
      </c>
      <c r="G200" s="6"/>
    </row>
    <row r="201" spans="1:7" ht="15.75" x14ac:dyDescent="0.2">
      <c r="A201" s="5" t="s">
        <v>6</v>
      </c>
      <c r="B201" s="6">
        <v>1.55</v>
      </c>
      <c r="C201" s="6">
        <v>39</v>
      </c>
      <c r="D201" s="7">
        <v>12</v>
      </c>
      <c r="E201" s="6">
        <v>3.98</v>
      </c>
      <c r="F201" s="6">
        <v>0.84</v>
      </c>
      <c r="G201" s="6"/>
    </row>
    <row r="202" spans="1:7" ht="15.75" x14ac:dyDescent="0.2">
      <c r="A202" s="5" t="s">
        <v>7</v>
      </c>
      <c r="B202" s="6">
        <v>0.75</v>
      </c>
      <c r="C202" s="6">
        <v>108</v>
      </c>
      <c r="D202" s="7">
        <v>5</v>
      </c>
      <c r="E202" s="6">
        <v>3.76</v>
      </c>
      <c r="F202" s="6">
        <v>1.01</v>
      </c>
      <c r="G202" s="6">
        <v>144</v>
      </c>
    </row>
    <row r="203" spans="1:7" ht="15.75" x14ac:dyDescent="0.2">
      <c r="A203" s="5" t="s">
        <v>14</v>
      </c>
      <c r="B203" s="6">
        <v>1.08</v>
      </c>
      <c r="C203" s="6">
        <v>99</v>
      </c>
      <c r="D203" s="7">
        <v>5</v>
      </c>
      <c r="E203" s="6">
        <v>2.89</v>
      </c>
      <c r="F203" s="6">
        <v>0.67</v>
      </c>
      <c r="G203" s="6">
        <v>55.8</v>
      </c>
    </row>
    <row r="204" spans="1:7" ht="15.75" x14ac:dyDescent="0.2">
      <c r="A204" s="9" t="s">
        <v>16</v>
      </c>
      <c r="B204" s="6">
        <v>1.84</v>
      </c>
      <c r="C204" s="6">
        <v>30.72</v>
      </c>
      <c r="D204" s="7">
        <v>2.5</v>
      </c>
      <c r="E204" s="6">
        <v>4.58</v>
      </c>
      <c r="F204" s="6">
        <v>0</v>
      </c>
      <c r="G204" s="6"/>
    </row>
    <row r="205" spans="1:7" ht="15.75" x14ac:dyDescent="0.2">
      <c r="A205" s="5" t="s">
        <v>0</v>
      </c>
      <c r="B205" s="6">
        <v>1.04</v>
      </c>
      <c r="C205" s="6">
        <v>119.28</v>
      </c>
      <c r="D205" s="10">
        <v>5</v>
      </c>
      <c r="E205" s="6">
        <v>4.21</v>
      </c>
      <c r="F205" s="6">
        <v>0.62</v>
      </c>
      <c r="G205" s="6"/>
    </row>
    <row r="206" spans="1:7" ht="15.75" x14ac:dyDescent="0.2">
      <c r="A206" s="5" t="s">
        <v>8</v>
      </c>
      <c r="B206" s="6">
        <v>1.72</v>
      </c>
      <c r="C206" s="6">
        <v>81</v>
      </c>
      <c r="D206" s="10">
        <v>2.5</v>
      </c>
      <c r="E206" s="6">
        <v>4.25</v>
      </c>
      <c r="F206" s="6">
        <v>0.84</v>
      </c>
      <c r="G206" s="6"/>
    </row>
    <row r="207" spans="1:7" ht="15.75" x14ac:dyDescent="0.2">
      <c r="A207" s="5" t="s">
        <v>9</v>
      </c>
      <c r="B207" s="6">
        <v>1.48</v>
      </c>
      <c r="C207" s="6">
        <v>105.36</v>
      </c>
      <c r="D207" s="10">
        <v>5</v>
      </c>
      <c r="E207" s="6">
        <v>3.88</v>
      </c>
      <c r="F207" s="6">
        <v>0.72</v>
      </c>
      <c r="G207" s="6"/>
    </row>
    <row r="208" spans="1:7" ht="15.75" x14ac:dyDescent="0.2">
      <c r="A208" s="5" t="s">
        <v>10</v>
      </c>
      <c r="B208" s="6">
        <v>1.35</v>
      </c>
      <c r="C208" s="6">
        <v>36.840000000000003</v>
      </c>
      <c r="D208" s="10">
        <v>2.5</v>
      </c>
      <c r="E208" s="6">
        <v>5.41</v>
      </c>
      <c r="F208" s="6">
        <v>1.33</v>
      </c>
      <c r="G208" s="6"/>
    </row>
    <row r="209" spans="1:7" ht="15.75" x14ac:dyDescent="0.2">
      <c r="A209" s="5" t="s">
        <v>11</v>
      </c>
      <c r="B209" s="6">
        <v>1.75</v>
      </c>
      <c r="C209" s="6">
        <v>84</v>
      </c>
      <c r="D209" s="10">
        <v>5</v>
      </c>
      <c r="E209" s="6">
        <v>3.58</v>
      </c>
      <c r="F209" s="6">
        <v>0.43</v>
      </c>
      <c r="G209" s="6"/>
    </row>
    <row r="210" spans="1:7" ht="15.75" x14ac:dyDescent="0.2">
      <c r="A210" s="5" t="s">
        <v>12</v>
      </c>
      <c r="B210" s="6">
        <v>2.2000000000000002</v>
      </c>
      <c r="C210" s="6"/>
      <c r="D210" s="10"/>
      <c r="E210" s="6">
        <v>3.99</v>
      </c>
      <c r="F210" s="6">
        <v>0.72</v>
      </c>
      <c r="G210" s="6"/>
    </row>
    <row r="211" spans="1:7" ht="15.75" x14ac:dyDescent="0.2">
      <c r="A211" s="9" t="s">
        <v>1</v>
      </c>
      <c r="B211" s="6">
        <v>1.0900000000000001</v>
      </c>
      <c r="C211" s="6">
        <v>48</v>
      </c>
      <c r="D211" s="11" t="s">
        <v>24</v>
      </c>
      <c r="E211" s="6">
        <v>3.95</v>
      </c>
      <c r="F211" s="6">
        <v>0.65</v>
      </c>
      <c r="G211" s="6"/>
    </row>
    <row r="212" spans="1:7" ht="15.75" x14ac:dyDescent="0.2">
      <c r="A212" s="5" t="s">
        <v>13</v>
      </c>
      <c r="B212" s="6">
        <v>0.84</v>
      </c>
      <c r="C212" s="6">
        <v>65.28</v>
      </c>
      <c r="D212" s="10">
        <v>2.5</v>
      </c>
      <c r="E212" s="6">
        <v>2.13</v>
      </c>
      <c r="F212" s="6">
        <v>0.45</v>
      </c>
      <c r="G212" s="6">
        <v>31.2</v>
      </c>
    </row>
    <row r="215" spans="1:7" ht="47.25" x14ac:dyDescent="0.2">
      <c r="A215" s="2" t="s">
        <v>25</v>
      </c>
      <c r="B215" s="3" t="s">
        <v>18</v>
      </c>
      <c r="C215" s="4" t="s">
        <v>19</v>
      </c>
      <c r="D215" s="4" t="s">
        <v>20</v>
      </c>
      <c r="E215" s="4" t="s">
        <v>21</v>
      </c>
      <c r="F215" s="4" t="s">
        <v>22</v>
      </c>
      <c r="G215" s="4" t="s">
        <v>15</v>
      </c>
    </row>
    <row r="216" spans="1:7" ht="15.75" x14ac:dyDescent="0.2">
      <c r="A216" s="5" t="s">
        <v>2</v>
      </c>
      <c r="B216" s="6">
        <v>1.5</v>
      </c>
      <c r="C216" s="6">
        <v>31</v>
      </c>
      <c r="D216" s="7"/>
      <c r="E216" s="6">
        <v>2.7</v>
      </c>
      <c r="F216" s="6">
        <v>0.3</v>
      </c>
      <c r="G216" s="6"/>
    </row>
    <row r="217" spans="1:7" ht="15.75" x14ac:dyDescent="0.2">
      <c r="A217" s="5" t="s">
        <v>3</v>
      </c>
      <c r="B217" s="6">
        <v>1.75</v>
      </c>
      <c r="C217" s="6">
        <v>61.32</v>
      </c>
      <c r="D217" s="7"/>
      <c r="E217" s="6">
        <v>2.74</v>
      </c>
      <c r="F217" s="6">
        <v>0.53</v>
      </c>
      <c r="G217" s="6"/>
    </row>
    <row r="218" spans="1:7" ht="15.75" x14ac:dyDescent="0.2">
      <c r="A218" s="5" t="s">
        <v>4</v>
      </c>
      <c r="B218" s="6">
        <v>1.06</v>
      </c>
      <c r="C218" s="6">
        <v>122.4</v>
      </c>
      <c r="D218" s="7"/>
      <c r="E218" s="6">
        <v>4.68</v>
      </c>
      <c r="F218" s="6">
        <v>0.72</v>
      </c>
      <c r="G218" s="6"/>
    </row>
    <row r="219" spans="1:7" ht="15.75" x14ac:dyDescent="0.2">
      <c r="A219" s="5" t="s">
        <v>5</v>
      </c>
      <c r="B219" s="6">
        <v>1.25</v>
      </c>
      <c r="C219" s="6">
        <v>49.08</v>
      </c>
      <c r="D219" s="8"/>
      <c r="E219" s="6">
        <v>4.0999999999999996</v>
      </c>
      <c r="F219" s="6">
        <v>0.68</v>
      </c>
      <c r="G219" s="6"/>
    </row>
    <row r="220" spans="1:7" ht="15.75" x14ac:dyDescent="0.2">
      <c r="A220" s="5" t="s">
        <v>6</v>
      </c>
      <c r="B220" s="6">
        <v>1.55</v>
      </c>
      <c r="C220" s="6">
        <v>39</v>
      </c>
      <c r="D220" s="7"/>
      <c r="E220" s="6">
        <v>3.98</v>
      </c>
      <c r="F220" s="6">
        <v>0.84</v>
      </c>
      <c r="G220" s="6"/>
    </row>
    <row r="221" spans="1:7" ht="15.75" x14ac:dyDescent="0.2">
      <c r="A221" s="5" t="s">
        <v>7</v>
      </c>
      <c r="B221" s="6">
        <v>0.75</v>
      </c>
      <c r="C221" s="6">
        <v>108</v>
      </c>
      <c r="D221" s="7"/>
      <c r="E221" s="6">
        <v>3.76</v>
      </c>
      <c r="F221" s="6">
        <v>1.0900000000000001</v>
      </c>
      <c r="G221" s="6">
        <v>156</v>
      </c>
    </row>
    <row r="222" spans="1:7" ht="15.75" x14ac:dyDescent="0.2">
      <c r="A222" s="5" t="s">
        <v>14</v>
      </c>
      <c r="B222" s="6">
        <v>1.08</v>
      </c>
      <c r="C222" s="6">
        <v>99</v>
      </c>
      <c r="D222" s="7"/>
      <c r="E222" s="6">
        <v>2.89</v>
      </c>
      <c r="F222" s="6">
        <v>0.67</v>
      </c>
      <c r="G222" s="6">
        <v>55.8</v>
      </c>
    </row>
    <row r="223" spans="1:7" ht="15.75" x14ac:dyDescent="0.2">
      <c r="A223" s="9" t="s">
        <v>16</v>
      </c>
      <c r="B223" s="6">
        <v>1.84</v>
      </c>
      <c r="C223" s="6">
        <v>30.72</v>
      </c>
      <c r="D223" s="7"/>
      <c r="E223" s="6">
        <v>4.58</v>
      </c>
      <c r="F223" s="6"/>
      <c r="G223" s="6"/>
    </row>
    <row r="224" spans="1:7" ht="15.75" x14ac:dyDescent="0.2">
      <c r="A224" s="5" t="s">
        <v>0</v>
      </c>
      <c r="B224" s="6">
        <v>1.04</v>
      </c>
      <c r="C224" s="6">
        <v>111.24</v>
      </c>
      <c r="D224" s="10"/>
      <c r="E224" s="6">
        <v>4.3600000000000003</v>
      </c>
      <c r="F224" s="6">
        <v>0.62</v>
      </c>
      <c r="G224" s="6"/>
    </row>
    <row r="225" spans="1:7" ht="15.75" x14ac:dyDescent="0.2">
      <c r="A225" s="5" t="s">
        <v>8</v>
      </c>
      <c r="B225" s="6">
        <v>1.72</v>
      </c>
      <c r="C225" s="6">
        <v>81</v>
      </c>
      <c r="D225" s="10"/>
      <c r="E225" s="6">
        <v>4.25</v>
      </c>
      <c r="F225" s="6">
        <v>0.86</v>
      </c>
      <c r="G225" s="6"/>
    </row>
    <row r="226" spans="1:7" ht="15.75" x14ac:dyDescent="0.2">
      <c r="A226" s="5" t="s">
        <v>9</v>
      </c>
      <c r="B226" s="6">
        <v>1.48</v>
      </c>
      <c r="C226" s="6">
        <v>105.36</v>
      </c>
      <c r="D226" s="10"/>
      <c r="E226" s="6">
        <v>3.88</v>
      </c>
      <c r="F226" s="6">
        <v>0.72</v>
      </c>
      <c r="G226" s="6"/>
    </row>
    <row r="227" spans="1:7" ht="15.75" x14ac:dyDescent="0.2">
      <c r="A227" s="5" t="s">
        <v>10</v>
      </c>
      <c r="B227" s="6">
        <v>1.35</v>
      </c>
      <c r="C227" s="6">
        <v>36.840000000000003</v>
      </c>
      <c r="D227" s="10"/>
      <c r="E227" s="6">
        <v>4.1500000000000004</v>
      </c>
      <c r="F227" s="6">
        <v>1.02</v>
      </c>
      <c r="G227" s="6"/>
    </row>
    <row r="228" spans="1:7" ht="15.75" x14ac:dyDescent="0.2">
      <c r="A228" s="5" t="s">
        <v>11</v>
      </c>
      <c r="B228" s="6">
        <v>1.75</v>
      </c>
      <c r="C228" s="6">
        <v>84</v>
      </c>
      <c r="D228" s="10"/>
      <c r="E228" s="6">
        <v>3.58</v>
      </c>
      <c r="F228" s="6">
        <v>0.43</v>
      </c>
      <c r="G228" s="6"/>
    </row>
    <row r="229" spans="1:7" ht="15.75" x14ac:dyDescent="0.2">
      <c r="A229" s="5" t="s">
        <v>12</v>
      </c>
      <c r="B229" s="6">
        <v>2.2000000000000002</v>
      </c>
      <c r="C229" s="6"/>
      <c r="D229" s="10"/>
      <c r="E229" s="6">
        <v>3.63</v>
      </c>
      <c r="F229" s="6">
        <v>0.66</v>
      </c>
      <c r="G229" s="6"/>
    </row>
    <row r="230" spans="1:7" ht="15.75" x14ac:dyDescent="0.2">
      <c r="A230" s="9" t="s">
        <v>1</v>
      </c>
      <c r="B230" s="6">
        <v>1.0900000000000001</v>
      </c>
      <c r="C230" s="6">
        <v>48</v>
      </c>
      <c r="D230" s="11"/>
      <c r="E230" s="6">
        <v>3.77</v>
      </c>
      <c r="F230" s="6">
        <v>0.61</v>
      </c>
      <c r="G230" s="6"/>
    </row>
    <row r="231" spans="1:7" ht="15.75" x14ac:dyDescent="0.2">
      <c r="A231" s="5" t="s">
        <v>13</v>
      </c>
      <c r="B231" s="6">
        <v>0.84</v>
      </c>
      <c r="C231" s="6">
        <v>65.28</v>
      </c>
      <c r="D231" s="10"/>
      <c r="E231" s="6">
        <v>2.2200000000000002</v>
      </c>
      <c r="F231" s="6">
        <v>0.38</v>
      </c>
      <c r="G231" s="6">
        <v>31.2</v>
      </c>
    </row>
  </sheetData>
  <sheetProtection algorithmName="SHA-512" hashValue="rHtwF6YgVYMvr6T4yJ1xp9HrwSF/Fz+xU2Jx7kNi7vnExhKlfpOyDugqCuxrEKQdxshZTaFGRFcL2mgw1FaI+g==" saltValue="4AzxKDJ4raXQUBgoxXSiPA==" spinCount="100000" sheet="1" objects="1" scenarios="1"/>
  <mergeCells count="7">
    <mergeCell ref="J101:N101"/>
    <mergeCell ref="J120:N120"/>
    <mergeCell ref="J1:N1"/>
    <mergeCell ref="J21:N21"/>
    <mergeCell ref="J41:N41"/>
    <mergeCell ref="J61:N61"/>
    <mergeCell ref="J81:N8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"/>
  <sheetViews>
    <sheetView workbookViewId="0">
      <selection activeCell="Q63" sqref="Q63"/>
    </sheetView>
  </sheetViews>
  <sheetFormatPr baseColWidth="10" defaultColWidth="11.42578125" defaultRowHeight="12.75" x14ac:dyDescent="0.2"/>
  <cols>
    <col min="1" max="16384" width="11.42578125" style="1"/>
  </cols>
  <sheetData/>
  <sheetProtection algorithmName="SHA-512" hashValue="5JX+YlwYCbXXpJDlrKnfI8HLb0LD7oUby+X6K3bZroxERXmQkCanRHnXKfb9tqo8zcNXaIQj0BHFGOmcCTKk7A==" saltValue="P8kS9ErsC9bzxGcq4fkHtA==" spinCount="100000" sheet="1" objects="1" scenarios="1"/>
  <customSheetViews>
    <customSheetView guid="{B6552C68-4AE0-4344-BA51-40BC9ED124FB}" showPageBreaks="1" fitToPage="1" printArea="1" state="hidden" topLeftCell="B1">
      <selection activeCell="Q63" sqref="Q63"/>
      <pageMargins left="0.7" right="0.7" top="0.78740157499999996" bottom="0.78740157499999996" header="0.3" footer="0.3"/>
      <pageSetup paperSize="8" scale="53" orientation="landscape" horizontalDpi="300" verticalDpi="300" r:id="rId1"/>
    </customSheetView>
  </customSheetViews>
  <pageMargins left="0.7" right="0.7" top="0.78740157499999996" bottom="0.78740157499999996" header="0.3" footer="0.3"/>
  <pageSetup paperSize="8" scale="53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Berechnungstool 2024</vt:lpstr>
      <vt:lpstr>Entwicklung der Gebühren</vt:lpstr>
      <vt:lpstr>Datenbasis 2024</vt:lpstr>
      <vt:lpstr>Grafik</vt:lpstr>
      <vt:lpstr>'Berechnungstool 2024'!Druckbereich</vt:lpstr>
      <vt:lpstr>Grafik!Druckbereich</vt:lpstr>
    </vt:vector>
  </TitlesOfParts>
  <Company>IHK Lippe zu Detmold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G.Bergner-Pieper</dc:creator>
  <cp:lastModifiedBy>Cames, Katrin</cp:lastModifiedBy>
  <cp:lastPrinted>2015-04-21T11:22:32Z</cp:lastPrinted>
  <dcterms:created xsi:type="dcterms:W3CDTF">2007-03-06T13:14:41Z</dcterms:created>
  <dcterms:modified xsi:type="dcterms:W3CDTF">2024-09-05T07:09:11Z</dcterms:modified>
</cp:coreProperties>
</file>