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WF\Öffentlichkeitsarbeit\Gründerportal\"/>
    </mc:Choice>
  </mc:AlternateContent>
  <bookViews>
    <workbookView xWindow="360" yWindow="45" windowWidth="11595" windowHeight="8445" tabRatio="811" activeTab="8"/>
  </bookViews>
  <sheets>
    <sheet name="DECKBLATT" sheetId="10" r:id="rId1"/>
    <sheet name="Kostenplanung" sheetId="2" r:id="rId2"/>
    <sheet name="Personalplanung" sheetId="1" r:id="rId3"/>
    <sheet name="Umsatzzahlen (P. und D.)" sheetId="4" r:id="rId4"/>
    <sheet name="Umsatzzahlen (Handel)" sheetId="7" r:id="rId5"/>
    <sheet name="Mindestumsatz- Privatentnahmen" sheetId="8" r:id="rId6"/>
    <sheet name="Rentabilitätsvorschau" sheetId="3" r:id="rId7"/>
    <sheet name="Kapitalbedarfsplan" sheetId="5" r:id="rId8"/>
    <sheet name="Finanzierungplan" sheetId="6" r:id="rId9"/>
  </sheets>
  <definedNames>
    <definedName name="_xlnm.Print_Area" localSheetId="0">DECKBLATT!$A$1:$H$53</definedName>
    <definedName name="_xlnm.Print_Area" localSheetId="3">'Umsatzzahlen (P. und D.)'!$A$1:$G$51</definedName>
  </definedNames>
  <calcPr calcId="152511"/>
</workbook>
</file>

<file path=xl/calcChain.xml><?xml version="1.0" encoding="utf-8"?>
<calcChain xmlns="http://schemas.openxmlformats.org/spreadsheetml/2006/main">
  <c r="C43" i="7" l="1"/>
  <c r="C26" i="7"/>
  <c r="C9" i="7"/>
  <c r="E43" i="4"/>
  <c r="F43" i="4"/>
  <c r="E44" i="4"/>
  <c r="F44" i="4"/>
  <c r="E45" i="4"/>
  <c r="F45" i="4"/>
  <c r="F27" i="4"/>
  <c r="E26" i="4"/>
  <c r="F26" i="4"/>
  <c r="E27" i="4"/>
  <c r="E28" i="4"/>
  <c r="F28" i="4"/>
  <c r="E10" i="4"/>
  <c r="F10" i="4"/>
  <c r="E11" i="4"/>
  <c r="F11" i="4"/>
  <c r="E12" i="4"/>
  <c r="F12" i="4"/>
  <c r="F4" i="1"/>
  <c r="F14" i="1"/>
  <c r="G14" i="1"/>
  <c r="O3" i="2"/>
  <c r="E5" i="4"/>
  <c r="E17" i="4"/>
  <c r="E6" i="4"/>
  <c r="F6" i="4"/>
  <c r="E7" i="4"/>
  <c r="F7" i="4"/>
  <c r="E22" i="4"/>
  <c r="F22" i="4"/>
  <c r="E23" i="4"/>
  <c r="F23" i="4"/>
  <c r="E24" i="4"/>
  <c r="F24" i="4"/>
  <c r="B25" i="2"/>
  <c r="G35" i="5"/>
  <c r="C13" i="7"/>
  <c r="C14" i="7"/>
  <c r="C5" i="3"/>
  <c r="G21" i="5"/>
  <c r="F15" i="8"/>
  <c r="G46" i="5"/>
  <c r="B9" i="6"/>
  <c r="P25" i="2"/>
  <c r="G37" i="8"/>
  <c r="G15" i="8"/>
  <c r="G24" i="8"/>
  <c r="G26" i="8"/>
  <c r="G34" i="8"/>
  <c r="H15" i="8"/>
  <c r="F24" i="8"/>
  <c r="O14" i="2"/>
  <c r="O7" i="2"/>
  <c r="O6" i="2"/>
  <c r="O8" i="2"/>
  <c r="O9" i="2"/>
  <c r="O25" i="2"/>
  <c r="O11" i="2"/>
  <c r="O13" i="2"/>
  <c r="O16" i="2"/>
  <c r="O17" i="2"/>
  <c r="O18" i="2"/>
  <c r="O20" i="2"/>
  <c r="O5" i="2"/>
  <c r="O10" i="2"/>
  <c r="O12" i="2"/>
  <c r="O15" i="2"/>
  <c r="O19" i="2"/>
  <c r="O21" i="2"/>
  <c r="O22" i="2"/>
  <c r="O23" i="2"/>
  <c r="O24" i="2"/>
  <c r="B18" i="6"/>
  <c r="B20" i="6"/>
  <c r="E8" i="4"/>
  <c r="F8" i="4"/>
  <c r="E9" i="4"/>
  <c r="F9" i="4"/>
  <c r="E13" i="4"/>
  <c r="F13" i="4"/>
  <c r="E14" i="4"/>
  <c r="F14" i="4"/>
  <c r="E15" i="4"/>
  <c r="F15" i="4"/>
  <c r="E16" i="4"/>
  <c r="F16" i="4"/>
  <c r="C30" i="7"/>
  <c r="C31" i="7"/>
  <c r="D5" i="3"/>
  <c r="E25" i="4"/>
  <c r="F25" i="4"/>
  <c r="E29" i="4"/>
  <c r="F29" i="4"/>
  <c r="E30" i="4"/>
  <c r="F30" i="4"/>
  <c r="E31" i="4"/>
  <c r="F31" i="4"/>
  <c r="E32" i="4"/>
  <c r="F32" i="4"/>
  <c r="E33" i="4"/>
  <c r="F33" i="4"/>
  <c r="C47" i="7"/>
  <c r="C48" i="7"/>
  <c r="E5" i="3"/>
  <c r="E39" i="4"/>
  <c r="F39" i="4"/>
  <c r="E40" i="4"/>
  <c r="F40" i="4"/>
  <c r="E41" i="4"/>
  <c r="E42" i="4"/>
  <c r="F42" i="4"/>
  <c r="E46" i="4"/>
  <c r="F46" i="4"/>
  <c r="E47" i="4"/>
  <c r="F47" i="4"/>
  <c r="E48" i="4"/>
  <c r="F48" i="4"/>
  <c r="E49" i="4"/>
  <c r="F49" i="4"/>
  <c r="E50" i="4"/>
  <c r="F50" i="4"/>
  <c r="Q25" i="2"/>
  <c r="E11" i="3"/>
  <c r="F3" i="8"/>
  <c r="G3" i="8"/>
  <c r="H3" i="8"/>
  <c r="H24" i="8"/>
  <c r="H26" i="8"/>
  <c r="H34" i="8"/>
  <c r="F32" i="8"/>
  <c r="G32" i="8"/>
  <c r="H32" i="8"/>
  <c r="A3" i="7"/>
  <c r="A20" i="7"/>
  <c r="A37" i="7"/>
  <c r="A2" i="4"/>
  <c r="A19" i="4"/>
  <c r="A36" i="4"/>
  <c r="E3" i="2"/>
  <c r="P4" i="2"/>
  <c r="Q4" i="2"/>
  <c r="C25" i="2"/>
  <c r="D27" i="2"/>
  <c r="D25" i="2"/>
  <c r="E25" i="2"/>
  <c r="F25" i="2"/>
  <c r="G25" i="2"/>
  <c r="H25" i="2"/>
  <c r="I25" i="2"/>
  <c r="K25" i="2"/>
  <c r="L25" i="2"/>
  <c r="M25" i="2"/>
  <c r="N25" i="2"/>
  <c r="F41" i="4"/>
  <c r="H37" i="8"/>
  <c r="F5" i="4"/>
  <c r="F17" i="1"/>
  <c r="H17" i="1"/>
  <c r="F21" i="1"/>
  <c r="F15" i="1"/>
  <c r="F22" i="1"/>
  <c r="G22" i="1"/>
  <c r="F12" i="1"/>
  <c r="F16" i="1"/>
  <c r="F7" i="1"/>
  <c r="F6" i="1"/>
  <c r="F24" i="1"/>
  <c r="F25" i="1"/>
  <c r="F26" i="1"/>
  <c r="F9" i="1"/>
  <c r="H9" i="1"/>
  <c r="F23" i="1"/>
  <c r="F8" i="1"/>
  <c r="F20" i="1"/>
  <c r="G20" i="1"/>
  <c r="F5" i="1"/>
  <c r="F19" i="1"/>
  <c r="F13" i="1"/>
  <c r="G4" i="1"/>
  <c r="H4" i="1"/>
  <c r="F10" i="1"/>
  <c r="H10" i="1"/>
  <c r="F18" i="1"/>
  <c r="F11" i="1"/>
  <c r="G11" i="1"/>
  <c r="G6" i="1"/>
  <c r="G10" i="1"/>
  <c r="G9" i="1"/>
  <c r="G17" i="1"/>
  <c r="G19" i="1"/>
  <c r="G16" i="1"/>
  <c r="G8" i="1"/>
  <c r="F36" i="8"/>
  <c r="C9" i="3"/>
  <c r="F17" i="4"/>
  <c r="C6" i="3"/>
  <c r="C4" i="3"/>
  <c r="C8" i="3"/>
  <c r="C10" i="3"/>
  <c r="C12" i="3"/>
  <c r="C14" i="3"/>
  <c r="C18" i="3"/>
  <c r="F34" i="4"/>
  <c r="D6" i="3"/>
  <c r="D4" i="3"/>
  <c r="D8" i="3"/>
  <c r="H11" i="1"/>
  <c r="F51" i="4"/>
  <c r="E6" i="3"/>
  <c r="H8" i="1"/>
  <c r="H19" i="1"/>
  <c r="H16" i="1"/>
  <c r="E4" i="3"/>
  <c r="E8" i="3"/>
  <c r="F37" i="8"/>
  <c r="C11" i="3"/>
  <c r="G50" i="5"/>
  <c r="B21" i="6"/>
  <c r="B23" i="6"/>
  <c r="G15" i="1"/>
  <c r="H15" i="1"/>
  <c r="H6" i="1"/>
  <c r="F26" i="8"/>
  <c r="F34" i="8"/>
  <c r="E51" i="4"/>
  <c r="H14" i="1"/>
  <c r="G7" i="1"/>
  <c r="H7" i="1"/>
  <c r="G23" i="1"/>
  <c r="H23" i="1"/>
  <c r="G18" i="1"/>
  <c r="H18" i="1"/>
  <c r="G12" i="1"/>
  <c r="H12" i="1"/>
  <c r="H22" i="1"/>
  <c r="H20" i="1"/>
  <c r="D11" i="3"/>
  <c r="G13" i="1"/>
  <c r="H13" i="1"/>
  <c r="G21" i="1"/>
  <c r="H21" i="1"/>
  <c r="G5" i="1"/>
  <c r="E34" i="4"/>
  <c r="F38" i="8"/>
  <c r="F41" i="8"/>
  <c r="G24" i="1"/>
  <c r="G25" i="1"/>
  <c r="G26" i="1"/>
  <c r="H5" i="1"/>
  <c r="H24" i="1"/>
  <c r="H25" i="1"/>
  <c r="H26" i="1"/>
  <c r="H36" i="8"/>
  <c r="H38" i="8"/>
  <c r="H41" i="8"/>
  <c r="E9" i="3"/>
  <c r="E10" i="3"/>
  <c r="E12" i="3"/>
  <c r="E14" i="3"/>
  <c r="E18" i="3"/>
  <c r="G36" i="8"/>
  <c r="G38" i="8"/>
  <c r="G41" i="8"/>
  <c r="D9" i="3"/>
  <c r="D10" i="3"/>
  <c r="D12" i="3"/>
  <c r="D14" i="3"/>
  <c r="D18" i="3"/>
</calcChain>
</file>

<file path=xl/comments1.xml><?xml version="1.0" encoding="utf-8"?>
<comments xmlns="http://schemas.openxmlformats.org/spreadsheetml/2006/main">
  <authors>
    <author>IHK- Dresden</author>
    <author>usrihk000390</author>
  </authors>
  <commentList>
    <comment ref="A9" authorId="0" shapeId="0">
      <text>
        <r>
          <rPr>
            <sz val="8"/>
            <color indexed="81"/>
            <rFont val="Tahoma"/>
            <family val="2"/>
          </rPr>
          <t>Grundsteuer auf betriebseigenes Grundvermögen,
Gewerbesteuer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J9" authorId="0" shapeId="0">
      <text>
        <r>
          <rPr>
            <sz val="8"/>
            <color indexed="81"/>
            <rFont val="Tahoma"/>
            <family val="2"/>
          </rPr>
          <t>Grundsteuer auf betriebseigenes Grundvermögen,
Gewerbesteuer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A10" authorId="0" shapeId="0">
      <text>
        <r>
          <rPr>
            <sz val="8"/>
            <color indexed="81"/>
            <rFont val="Tahoma"/>
            <family val="2"/>
          </rPr>
          <t>IHK- Beiträge,
Verbände,
Kammern</t>
        </r>
        <r>
          <rPr>
            <b/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Franchise- Gebühren</t>
        </r>
      </text>
    </comment>
    <comment ref="J10" authorId="0" shapeId="0">
      <text>
        <r>
          <rPr>
            <sz val="8"/>
            <color indexed="81"/>
            <rFont val="Tahoma"/>
            <family val="2"/>
          </rPr>
          <t>IHK- Beiträge,
Verbände,
Kammern</t>
        </r>
        <r>
          <rPr>
            <b/>
            <sz val="8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Franchise- Gebühren</t>
        </r>
      </text>
    </comment>
    <comment ref="A14" authorId="0" shapeId="0">
      <text>
        <r>
          <rPr>
            <sz val="8"/>
            <color indexed="81"/>
            <rFont val="Tahoma"/>
            <family val="2"/>
          </rPr>
          <t>Versicherungen,
laufende Betriebskosten,
Reparaturen,
Kfz.- Steuern</t>
        </r>
      </text>
    </comment>
    <comment ref="J14" authorId="0" shapeId="0">
      <text>
        <r>
          <rPr>
            <sz val="8"/>
            <color indexed="81"/>
            <rFont val="Tahoma"/>
            <family val="2"/>
          </rPr>
          <t>Versicherungen,
laufende Betriebskosten,
Reparaturen,
Kfz.- Steuern</t>
        </r>
      </text>
    </comment>
    <comment ref="A18" authorId="0" shapeId="0">
      <text>
        <r>
          <rPr>
            <sz val="8"/>
            <color indexed="81"/>
            <rFont val="Tahoma"/>
            <family val="2"/>
          </rPr>
          <t>entsprechent Risikoüberprüfung z.Bsp.:
Betriebsunterbrechungs-,
Umweltschäden-,
Elektronik-,
Produkthaftpflicht-,
Transport-.
Forderungsausfallversicherung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J18" authorId="0" shapeId="0">
      <text>
        <r>
          <rPr>
            <sz val="8"/>
            <color indexed="81"/>
            <rFont val="Tahoma"/>
            <family val="2"/>
          </rPr>
          <t>entsprechent Risikoüberprüfung z.Bsp.:
Betriebsunterbrechungs-,
Umweltschäden-,
Elektronik-,
Produkthaftpflicht-,
Transport-.
Forderungsausfallversicherung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B27" authorId="1" shapeId="0">
      <text>
        <r>
          <rPr>
            <b/>
            <sz val="8"/>
            <color indexed="10"/>
            <rFont val="Tahoma"/>
            <family val="2"/>
          </rPr>
          <t xml:space="preserve">ACHTUNG:
</t>
        </r>
        <r>
          <rPr>
            <sz val="8"/>
            <color indexed="10"/>
            <rFont val="Tahoma"/>
            <family val="2"/>
          </rPr>
          <t>Die Kosten für die ersten vier Monate müssen selbst ausgerechnet und eingetragen werden!!!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>
  <authors>
    <author>IHK- Dresden</author>
    <author>usrihk000390</author>
  </authors>
  <commentList>
    <comment ref="A3" authorId="0" shapeId="0">
      <text>
        <r>
          <rPr>
            <sz val="8"/>
            <color indexed="81"/>
            <rFont val="Tahoma"/>
            <family val="2"/>
          </rPr>
          <t>Zuordnung zu Bereichen:
Geschäftsführung, FuE, Prod., Vertrieb, Verwaltung</t>
        </r>
      </text>
    </comment>
    <comment ref="E3" authorId="1" shapeId="0">
      <text>
        <r>
          <rPr>
            <sz val="8"/>
            <color indexed="81"/>
            <rFont val="Tahoma"/>
            <family val="2"/>
          </rPr>
          <t>z.B.: zuzüglich Weihnachtsgeld
= 13. Gehalt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B4" authorId="1" shapeId="0">
      <text>
        <r>
          <rPr>
            <sz val="8"/>
            <color indexed="81"/>
            <rFont val="Tahoma"/>
            <family val="2"/>
          </rPr>
          <t>Bitte Monate in Zahlen angeben,
z.B.: Januar = 1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A25" authorId="0" shapeId="0">
      <text>
        <r>
          <rPr>
            <sz val="8"/>
            <color indexed="81"/>
            <rFont val="Tahoma"/>
            <family val="2"/>
          </rPr>
          <t>u.a. Arbeitgeberanteil zur Sozialversicherung; betriebliche Altersvorsorge; Vergütung gesetzl. Feiertage (Richtgröße für die Planung durchschnittlich 25%)</t>
        </r>
      </text>
    </comment>
    <comment ref="C29" authorId="0" shapeId="0">
      <text>
        <r>
          <rPr>
            <sz val="8"/>
            <color indexed="81"/>
            <rFont val="Tahoma"/>
            <family val="2"/>
          </rPr>
          <t>als Planungsgröße</t>
        </r>
        <r>
          <rPr>
            <b/>
            <sz val="8"/>
            <color indexed="81"/>
            <rFont val="Tahoma"/>
            <family val="2"/>
          </rPr>
          <t xml:space="preserve"> </t>
        </r>
        <r>
          <rPr>
            <sz val="8"/>
            <color indexed="81"/>
            <rFont val="Tahoma"/>
            <family val="2"/>
          </rPr>
          <t>2%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3.xml><?xml version="1.0" encoding="utf-8"?>
<comments xmlns="http://schemas.openxmlformats.org/spreadsheetml/2006/main">
  <authors>
    <author>usrihk000390</author>
  </authors>
  <commentList>
    <comment ref="B6" authorId="0" shapeId="0">
      <text>
        <r>
          <rPr>
            <sz val="8"/>
            <color indexed="81"/>
            <rFont val="Tahoma"/>
            <family val="2"/>
          </rPr>
          <t>durschnittliche Ausgaben für privaten Lebenstandard (Nahrung, Kleidung,…)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B7" authorId="0" shapeId="0">
      <text>
        <r>
          <rPr>
            <sz val="8"/>
            <color indexed="81"/>
            <rFont val="Tahoma"/>
            <family val="2"/>
          </rPr>
          <t>einschließlich Mietnebenkosten (Strom, Heizung, Wasser)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B8" authorId="0" shapeId="0">
      <text>
        <r>
          <rPr>
            <sz val="8"/>
            <color indexed="81"/>
            <rFont val="Tahoma"/>
            <family val="2"/>
          </rPr>
          <t>Telefon, TV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B10" authorId="0" shapeId="0">
      <text>
        <r>
          <rPr>
            <sz val="8"/>
            <color indexed="81"/>
            <rFont val="Tahoma"/>
            <family val="2"/>
          </rPr>
          <t>Renten-, Lebensversicherung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B13" authorId="0" shapeId="0">
      <text>
        <r>
          <rPr>
            <sz val="8"/>
            <color indexed="81"/>
            <rFont val="Tahoma"/>
            <family val="2"/>
          </rPr>
          <t>z.B. geplante Anschaffungen: Urlaub, Reise,...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B14" authorId="0" shapeId="0">
      <text>
        <r>
          <rPr>
            <sz val="8"/>
            <color indexed="81"/>
            <rFont val="Tahoma"/>
            <family val="2"/>
          </rPr>
          <t>Einkommenssteuer, Solidarzuschlag,
Kirchensteuer</t>
        </r>
      </text>
    </comment>
    <comment ref="A31" authorId="0" shapeId="0">
      <text>
        <r>
          <rPr>
            <sz val="8"/>
            <color indexed="81"/>
            <rFont val="Tahoma"/>
            <family val="2"/>
          </rPr>
          <t>Mit Ausnahme des Materialeinsatzes werden alle Kostenarten als fix genommen!!!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B40" authorId="0" shapeId="0">
      <text>
        <r>
          <rPr>
            <sz val="8"/>
            <color indexed="81"/>
            <rFont val="Tahoma"/>
            <family val="2"/>
          </rPr>
          <t xml:space="preserve">Kosten für Wareneinkauf pro Umsatz,
Roh-, Hilfs- und Betriebsmittel
</t>
        </r>
      </text>
    </comment>
    <comment ref="C40" authorId="0" shapeId="0">
      <text>
        <r>
          <rPr>
            <sz val="8"/>
            <color indexed="81"/>
            <rFont val="Tahoma"/>
            <family val="2"/>
          </rPr>
          <t>Bemerkung:
wird nicht automatisch gesetzt,bitte selbst erfassen,
wenn keine Detailplannung vorliegt kann branchenübliche Ouote (in % auf Umsatz) angegeben werden!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4.xml><?xml version="1.0" encoding="utf-8"?>
<comments xmlns="http://schemas.openxmlformats.org/spreadsheetml/2006/main">
  <authors>
    <author>IHK- Dresden</author>
    <author>usrihk000390</author>
  </authors>
  <commentList>
    <comment ref="A7" authorId="0" shapeId="0">
      <text>
        <r>
          <rPr>
            <sz val="8"/>
            <color indexed="81"/>
            <rFont val="Tahoma"/>
            <family val="2"/>
          </rPr>
          <t>Kosten für Wareneinkauf pro Umsatz
Roh-, Hilf- und Betriebsstoffe</t>
        </r>
      </text>
    </comment>
    <comment ref="C7" authorId="0" shapeId="0">
      <text>
        <r>
          <rPr>
            <sz val="8"/>
            <color indexed="81"/>
            <rFont val="Tahoma"/>
            <family val="2"/>
          </rPr>
          <t>Bemerkung:
wird nicht automatisch gesetzt,bitte selbst erfassen,
wenn keine Detailplannung vorliegt kann branchenübliche Ouote (in % auf Umsatz) angegeben werden!</t>
        </r>
      </text>
    </comment>
    <comment ref="A13" authorId="1" shapeId="0">
      <text>
        <r>
          <rPr>
            <sz val="8"/>
            <color indexed="81"/>
            <rFont val="Tahoma"/>
            <family val="2"/>
          </rPr>
          <t>bitte ermitteln Sie die zu zahlenden Zinsverpflichtungen in EUR</t>
        </r>
      </text>
    </comment>
  </commentList>
</comments>
</file>

<file path=xl/comments5.xml><?xml version="1.0" encoding="utf-8"?>
<comments xmlns="http://schemas.openxmlformats.org/spreadsheetml/2006/main">
  <authors>
    <author>usrihk000390</author>
  </authors>
  <commentList>
    <comment ref="E32" authorId="0" shapeId="0">
      <text>
        <r>
          <rPr>
            <b/>
            <sz val="8"/>
            <color indexed="10"/>
            <rFont val="Tahoma"/>
            <family val="2"/>
          </rPr>
          <t>Bitte Summe der ersten vier Monate eintragen!!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<sst xmlns="http://schemas.openxmlformats.org/spreadsheetml/2006/main" count="271" uniqueCount="176">
  <si>
    <t>Funktion</t>
  </si>
  <si>
    <t>Einstellung</t>
  </si>
  <si>
    <t>Gehalt/Monat</t>
  </si>
  <si>
    <t>Anzahl Gehälter/Jahr</t>
  </si>
  <si>
    <t>Monat</t>
  </si>
  <si>
    <t>Jahr</t>
  </si>
  <si>
    <t>Summe</t>
  </si>
  <si>
    <t>zuzüglich Personalnebenkosten</t>
  </si>
  <si>
    <t>Gesamtpersonalkosten</t>
  </si>
  <si>
    <t>Anzahl Mitarbeiter</t>
  </si>
  <si>
    <t>%</t>
  </si>
  <si>
    <t>durchschnittliche Gehaltssteigerungen/Jahr</t>
  </si>
  <si>
    <t>Kostenplanung</t>
  </si>
  <si>
    <t>Angaben in Euro</t>
  </si>
  <si>
    <t>Miete/Pacht</t>
  </si>
  <si>
    <t>Mietnebenkosten</t>
  </si>
  <si>
    <t>Steuern und Abgaben</t>
  </si>
  <si>
    <t>Beiträge/Gebühren</t>
  </si>
  <si>
    <t>Marketing, Werbung</t>
  </si>
  <si>
    <t>Reisekosten/ Bewirtung</t>
  </si>
  <si>
    <t>Verpackungsmaterial</t>
  </si>
  <si>
    <t>Fahrzeugkosten</t>
  </si>
  <si>
    <t>Leasinggebühren</t>
  </si>
  <si>
    <t>Büromaterial</t>
  </si>
  <si>
    <t>Porto/ Telefon</t>
  </si>
  <si>
    <t>betriebl. Versicherungen</t>
  </si>
  <si>
    <t>Kosten gesamt</t>
  </si>
  <si>
    <t>Rentabilitätsvorschau</t>
  </si>
  <si>
    <t>Bezeichnung</t>
  </si>
  <si>
    <t>1. Geschäftsjahr</t>
  </si>
  <si>
    <t>2. Geschäftsjahr</t>
  </si>
  <si>
    <t>3. Geschäftsjahr</t>
  </si>
  <si>
    <t xml:space="preserve"> =Rohertrag 1</t>
  </si>
  <si>
    <t xml:space="preserve"> -Personalkosten</t>
  </si>
  <si>
    <t xml:space="preserve"> -Tilgungen</t>
  </si>
  <si>
    <t xml:space="preserve"> =Betriebsergebnis</t>
  </si>
  <si>
    <t xml:space="preserve"> =Rohertrag 2</t>
  </si>
  <si>
    <t xml:space="preserve"> </t>
  </si>
  <si>
    <t>Gesamtumsatz</t>
  </si>
  <si>
    <t>davon Handel</t>
  </si>
  <si>
    <t>davon Dienstleistungen/ Produkte</t>
  </si>
  <si>
    <t xml:space="preserve"> -Wareneinsatz/ Materialeinsatz</t>
  </si>
  <si>
    <t xml:space="preserve"> -betriebsspezifische Kosten laut Kostenplan</t>
  </si>
  <si>
    <t xml:space="preserve"> =erweiterter Cash Flow</t>
  </si>
  <si>
    <t xml:space="preserve"> - Zinsen</t>
  </si>
  <si>
    <t xml:space="preserve"> =Cash Flow</t>
  </si>
  <si>
    <t xml:space="preserve"> -AFA (Abschreibung)</t>
  </si>
  <si>
    <t xml:space="preserve"> -sonder AFA</t>
  </si>
  <si>
    <t>Umsatz nach Produkten bzw. Dienstleistungen</t>
  </si>
  <si>
    <t>Produkte/ Dienstleistungen</t>
  </si>
  <si>
    <t>Anzahl pro Monat</t>
  </si>
  <si>
    <t>Umsatz pro Produkt/  Dienstleistung</t>
  </si>
  <si>
    <t xml:space="preserve">Umsatz pro Produkt/ Dienstleistung </t>
  </si>
  <si>
    <t>je Stück, je Stunde</t>
  </si>
  <si>
    <t xml:space="preserve"> je Monat</t>
  </si>
  <si>
    <t xml:space="preserve"> je Jahr</t>
  </si>
  <si>
    <t>Summe in EUR:</t>
  </si>
  <si>
    <t>Umsatz pro Produkt/ Dienstleistung</t>
  </si>
  <si>
    <t>Umsatz nach Anzahl erwarteter Kunden   (Handel)</t>
  </si>
  <si>
    <t>Tage pro Jahr</t>
  </si>
  <si>
    <t>Tage</t>
  </si>
  <si>
    <t xml:space="preserve"> - Sonntage und Feiertage</t>
  </si>
  <si>
    <t xml:space="preserve"> - Samstage (1/2)</t>
  </si>
  <si>
    <t xml:space="preserve"> = Öffnungstage pro Jahr</t>
  </si>
  <si>
    <t>Anzahl erwarteter Kunden pro Tag</t>
  </si>
  <si>
    <t>Kunden/ Tag</t>
  </si>
  <si>
    <t>Öffnungstage pro Jahr</t>
  </si>
  <si>
    <t xml:space="preserve"> = Jahresumsatz</t>
  </si>
  <si>
    <t>EUR</t>
  </si>
  <si>
    <t>Kapitalbedarfsplan</t>
  </si>
  <si>
    <t>1. Anlagevermögen</t>
  </si>
  <si>
    <t xml:space="preserve">          in EUR</t>
  </si>
  <si>
    <t xml:space="preserve">Grundstück incl. Nebenkosten: Notar, Grunderwerbssteuer, </t>
  </si>
  <si>
    <t>Beschaffungsaufwendungen,…</t>
  </si>
  <si>
    <t>Inbetriebnahme der Anlage</t>
  </si>
  <si>
    <t>Betriebs- und Geschäftsausstattung: Büroräume, Konferenzräume,</t>
  </si>
  <si>
    <t>Sozialräume, Verkaufs- und Ausstellungsräume,</t>
  </si>
  <si>
    <t>Fuhrpark</t>
  </si>
  <si>
    <t xml:space="preserve"> = Summe des Anlagevermögens</t>
  </si>
  <si>
    <t>2. Umlaufvermögen</t>
  </si>
  <si>
    <t>Material und Warenausstattung: Fertige Erzeugnisse (Handelsware),</t>
  </si>
  <si>
    <t>Betriebsstoffe</t>
  </si>
  <si>
    <t>3. Umlaufvermögen</t>
  </si>
  <si>
    <t>für 4 Monate</t>
  </si>
  <si>
    <t xml:space="preserve"> = Summe des Umlaufvermögens</t>
  </si>
  <si>
    <t>4.Gründungskosten</t>
  </si>
  <si>
    <t>Rechtsanwalt/ Steuerberater, Notar, Unternehmensberater</t>
  </si>
  <si>
    <t>Gerichtskosten, Handelsregistereintrag</t>
  </si>
  <si>
    <t>Franchiseeinstiegsgebühr</t>
  </si>
  <si>
    <t>Einführungswerbung, Eröffnungsfeier</t>
  </si>
  <si>
    <t>5.Kosten der privaten Haushalts- und Lebensführung</t>
  </si>
  <si>
    <t>für 6 Monate</t>
  </si>
  <si>
    <t>in EUR</t>
  </si>
  <si>
    <t>Barvermögen</t>
  </si>
  <si>
    <t>Sparguthaben</t>
  </si>
  <si>
    <t>Beteilungskapital</t>
  </si>
  <si>
    <t>Fremdmittel</t>
  </si>
  <si>
    <t>langfristiger Bankkredit</t>
  </si>
  <si>
    <t>kurzfristiger Bankkredit</t>
  </si>
  <si>
    <t>Lieferantenkredit</t>
  </si>
  <si>
    <t>insgesamt</t>
  </si>
  <si>
    <t>Kapitalbedarf</t>
  </si>
  <si>
    <t>Über-/ Unterdeckung</t>
  </si>
  <si>
    <t>Reparatur, Wartung, 
Instandhaltung</t>
  </si>
  <si>
    <t>2. GJ</t>
  </si>
  <si>
    <t>3. GJ</t>
  </si>
  <si>
    <t>Ermittlung des Mindestumsatzes anhand notwendiger Privatentnahmen</t>
  </si>
  <si>
    <t>Lebensunterhalt</t>
  </si>
  <si>
    <t xml:space="preserve">Miete </t>
  </si>
  <si>
    <t>Kommunikation</t>
  </si>
  <si>
    <t>private Kfz.- Kosten</t>
  </si>
  <si>
    <t xml:space="preserve">Altersvorsorge </t>
  </si>
  <si>
    <t>Kranken-, Pflegeversicherung</t>
  </si>
  <si>
    <t>sonstige Versicherungen</t>
  </si>
  <si>
    <t>sonstige Zahlungen</t>
  </si>
  <si>
    <t>Steuern</t>
  </si>
  <si>
    <t>Nettolohn/- gehalt des Ehepartners</t>
  </si>
  <si>
    <t>andere Nettolohn/- gehaltseinnahmen</t>
  </si>
  <si>
    <t>Kindergeld</t>
  </si>
  <si>
    <t>sonstige (dauerhafte) Einkünfte</t>
  </si>
  <si>
    <t>Sonstiges</t>
  </si>
  <si>
    <t xml:space="preserve"> = Saldo der Einnahmen abzgl. der  Ausgaben</t>
  </si>
  <si>
    <t>private Ausgaben</t>
  </si>
  <si>
    <t>Summe in EUR</t>
  </si>
  <si>
    <t>Mindestumsatz</t>
  </si>
  <si>
    <t>Achtung!</t>
  </si>
  <si>
    <t xml:space="preserve"> + Materialeinsatz</t>
  </si>
  <si>
    <t xml:space="preserve"> = Mindestumsatz</t>
  </si>
  <si>
    <t>sonstige Kosten:</t>
  </si>
  <si>
    <t xml:space="preserve"> + übrige Kosten (laut Kostenplanung)</t>
  </si>
  <si>
    <t>(für Kapitalbedarfsplan)</t>
  </si>
  <si>
    <r>
      <t>Kosten der ersten vier Monate</t>
    </r>
    <r>
      <rPr>
        <sz val="10"/>
        <rFont val="Arial"/>
        <family val="2"/>
      </rPr>
      <t xml:space="preserve"> </t>
    </r>
  </si>
  <si>
    <t>Betriebswirtschaftliche Gründungsplanung</t>
  </si>
  <si>
    <t>von:</t>
  </si>
  <si>
    <t>Branche:</t>
  </si>
  <si>
    <t>Gründungsjahr:</t>
  </si>
  <si>
    <t>Inhalte</t>
  </si>
  <si>
    <t>1. Kostenplanung</t>
  </si>
  <si>
    <t>2. Personalplanung</t>
  </si>
  <si>
    <t>3. Umsatzplanung</t>
  </si>
  <si>
    <t>4. Mindestumsatz / Privatentnahmen</t>
  </si>
  <si>
    <t>5. Rentabilitätsvorschau</t>
  </si>
  <si>
    <t>6. Kapitalbedarfsplanung</t>
  </si>
  <si>
    <t>7. Finanzierungsplan</t>
  </si>
  <si>
    <t xml:space="preserve">Planung 1. Geschäftsjahr   </t>
  </si>
  <si>
    <t>1. GJ:</t>
  </si>
  <si>
    <t>2. GJ:</t>
  </si>
  <si>
    <t>3. GJ:</t>
  </si>
  <si>
    <t>gesamt €</t>
  </si>
  <si>
    <r>
      <t>Eigenmittel/ Eigenkapita</t>
    </r>
    <r>
      <rPr>
        <sz val="10"/>
        <rFont val="Arial"/>
        <family val="2"/>
      </rPr>
      <t>l</t>
    </r>
  </si>
  <si>
    <t>der Monate</t>
  </si>
  <si>
    <t>Anzahl</t>
  </si>
  <si>
    <t xml:space="preserve"> Summe der mind. notwendigen Privatentnahmen</t>
  </si>
  <si>
    <t xml:space="preserve"> + Personalkosten</t>
  </si>
  <si>
    <t xml:space="preserve">Produktionsanlagen: Maschinen, Geräte, Aufwand für Installation und </t>
  </si>
  <si>
    <t>Lagerräume, EDV- Anlagen, Maschinen, Werkzeuge</t>
  </si>
  <si>
    <t>Patente, Lizenzen, Firmenwert bei Geschäftsübernahmen</t>
  </si>
  <si>
    <t>halbfertige Erzeugnisse/ Rohmaterial</t>
  </si>
  <si>
    <t xml:space="preserve">Betriebskosten laut Kostenaufstellung der Kostenplannung </t>
  </si>
  <si>
    <t>6. Gesamtbetrag der Kapitalbedarfsplanung</t>
  </si>
  <si>
    <t>Finanzierungsplan</t>
  </si>
  <si>
    <t>Sacheinlagen/ Eigenleistungen</t>
  </si>
  <si>
    <t>Rechts-/ Beratungskosten</t>
  </si>
  <si>
    <t>geringwertige Wirtschaftsgüter</t>
  </si>
  <si>
    <t>Zeitschriften/ Fachliteratur</t>
  </si>
  <si>
    <t xml:space="preserve"> = Mindestrohgewinn</t>
  </si>
  <si>
    <t>Personalplanung</t>
  </si>
  <si>
    <t xml:space="preserve"> - sonstige Tage, an denen geschlossen ist</t>
  </si>
  <si>
    <t>private Einnahmen</t>
  </si>
  <si>
    <t>Baukosten (auch Umbau) inkl. Nebenkosten, Planungsaufwand,..</t>
  </si>
  <si>
    <t>Förderdarlehen
(z.B. Mikrodarlehen, KfW-Startgeld)</t>
  </si>
  <si>
    <t>Zuschüsse</t>
  </si>
  <si>
    <t>Zuschüsse (z.B. Gründungszuschuss, Einstiegsgeld)</t>
  </si>
  <si>
    <t>Durchnittsumsatz je Kunde</t>
  </si>
  <si>
    <t>EUR   netto!</t>
  </si>
  <si>
    <t>netto Einzelpreis in EUR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</si>
</sst>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5" formatCode="#,##0.00\ &quot;€&quot;"/>
    <numFmt numFmtId="166" formatCode="#,##0.00\ _€"/>
    <numFmt numFmtId="168" formatCode="0.0"/>
  </numFmts>
  <fonts count="27" x14ac:knownFonts="1">
    <font>
      <sz val="10"/>
      <name val="Arial"/>
    </font>
    <font>
      <sz val="8"/>
      <name val="Arial"/>
      <family val="2"/>
    </font>
    <font>
      <b/>
      <u/>
      <sz val="12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8"/>
      <color indexed="81"/>
      <name val="Tahoma"/>
      <family val="2"/>
    </font>
    <font>
      <sz val="10"/>
      <color indexed="10"/>
      <name val="Arial"/>
      <family val="2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sz val="8"/>
      <color indexed="10"/>
      <name val="Tahoma"/>
      <family val="2"/>
    </font>
    <font>
      <b/>
      <sz val="8"/>
      <color indexed="10"/>
      <name val="Tahoma"/>
      <family val="2"/>
    </font>
    <font>
      <sz val="9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12"/>
      <name val="Arial"/>
      <family val="2"/>
    </font>
    <font>
      <u/>
      <sz val="10"/>
      <name val="Arial"/>
      <family val="2"/>
    </font>
    <font>
      <sz val="11"/>
      <name val="Arial"/>
      <family val="2"/>
    </font>
    <font>
      <sz val="10"/>
      <color theme="8" tint="-0.249977111117893"/>
      <name val="Arial"/>
      <family val="2"/>
    </font>
    <font>
      <sz val="12"/>
      <color theme="8" tint="-0.249977111117893"/>
      <name val="Arial"/>
      <family val="2"/>
    </font>
    <font>
      <sz val="14"/>
      <color theme="8" tint="-0.249977111117893"/>
      <name val="Arial"/>
      <family val="2"/>
    </font>
    <font>
      <u/>
      <sz val="14"/>
      <color theme="8" tint="-0.249977111117893"/>
      <name val="Arial"/>
      <family val="2"/>
    </font>
    <font>
      <b/>
      <sz val="14"/>
      <color theme="8" tint="-0.499984740745262"/>
      <name val="Arial"/>
      <family val="2"/>
    </font>
    <font>
      <b/>
      <sz val="16"/>
      <color theme="8" tint="-0.499984740745262"/>
      <name val="Arial"/>
      <family val="2"/>
    </font>
    <font>
      <sz val="16"/>
      <color theme="8" tint="-0.499984740745262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-0.249977111117893"/>
        <bgColor indexed="64"/>
      </patternFill>
    </fill>
  </fills>
  <borders count="9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/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297">
    <xf numFmtId="0" fontId="0" fillId="0" borderId="0" xfId="0"/>
    <xf numFmtId="0" fontId="4" fillId="0" borderId="0" xfId="0" applyFont="1"/>
    <xf numFmtId="0" fontId="4" fillId="0" borderId="0" xfId="0" applyFont="1" applyBorder="1"/>
    <xf numFmtId="165" fontId="4" fillId="0" borderId="0" xfId="0" applyNumberFormat="1" applyFont="1" applyBorder="1"/>
    <xf numFmtId="0" fontId="4" fillId="0" borderId="1" xfId="0" applyFont="1" applyBorder="1"/>
    <xf numFmtId="0" fontId="4" fillId="0" borderId="2" xfId="0" applyFont="1" applyBorder="1"/>
    <xf numFmtId="0" fontId="4" fillId="0" borderId="3" xfId="0" applyFont="1" applyBorder="1"/>
    <xf numFmtId="0" fontId="3" fillId="0" borderId="2" xfId="0" applyFont="1" applyBorder="1"/>
    <xf numFmtId="0" fontId="4" fillId="0" borderId="4" xfId="0" applyFont="1" applyBorder="1"/>
    <xf numFmtId="0" fontId="4" fillId="0" borderId="5" xfId="0" applyFont="1" applyBorder="1"/>
    <xf numFmtId="0" fontId="4" fillId="0" borderId="6" xfId="0" applyFont="1" applyBorder="1"/>
    <xf numFmtId="0" fontId="2" fillId="0" borderId="0" xfId="0" applyFont="1" applyFill="1"/>
    <xf numFmtId="0" fontId="2" fillId="0" borderId="0" xfId="0" applyFont="1" applyFill="1" applyBorder="1"/>
    <xf numFmtId="0" fontId="0" fillId="0" borderId="7" xfId="0" applyBorder="1"/>
    <xf numFmtId="0" fontId="0" fillId="0" borderId="0" xfId="0" applyBorder="1"/>
    <xf numFmtId="0" fontId="0" fillId="0" borderId="0" xfId="0" applyFill="1" applyBorder="1"/>
    <xf numFmtId="2" fontId="0" fillId="0" borderId="0" xfId="0" applyNumberFormat="1" applyBorder="1"/>
    <xf numFmtId="2" fontId="0" fillId="0" borderId="0" xfId="0" applyNumberFormat="1"/>
    <xf numFmtId="0" fontId="0" fillId="0" borderId="0" xfId="0" applyAlignment="1">
      <alignment horizontal="right"/>
    </xf>
    <xf numFmtId="0" fontId="6" fillId="0" borderId="0" xfId="0" applyFont="1" applyFill="1"/>
    <xf numFmtId="0" fontId="0" fillId="0" borderId="3" xfId="0" applyBorder="1"/>
    <xf numFmtId="0" fontId="0" fillId="0" borderId="8" xfId="0" applyBorder="1"/>
    <xf numFmtId="0" fontId="0" fillId="0" borderId="9" xfId="0" applyBorder="1"/>
    <xf numFmtId="0" fontId="6" fillId="0" borderId="0" xfId="0" applyFont="1" applyFill="1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" xfId="0" applyBorder="1"/>
    <xf numFmtId="0" fontId="5" fillId="2" borderId="11" xfId="0" applyFont="1" applyFill="1" applyBorder="1"/>
    <xf numFmtId="0" fontId="5" fillId="2" borderId="14" xfId="0" applyFont="1" applyFill="1" applyBorder="1"/>
    <xf numFmtId="0" fontId="5" fillId="2" borderId="15" xfId="0" applyFont="1" applyFill="1" applyBorder="1"/>
    <xf numFmtId="0" fontId="5" fillId="2" borderId="16" xfId="0" applyFont="1" applyFill="1" applyBorder="1"/>
    <xf numFmtId="0" fontId="0" fillId="0" borderId="1" xfId="0" applyFill="1" applyBorder="1"/>
    <xf numFmtId="0" fontId="0" fillId="2" borderId="17" xfId="0" applyFill="1" applyBorder="1"/>
    <xf numFmtId="0" fontId="0" fillId="2" borderId="18" xfId="0" applyFill="1" applyBorder="1"/>
    <xf numFmtId="0" fontId="0" fillId="2" borderId="19" xfId="0" applyFill="1" applyBorder="1"/>
    <xf numFmtId="0" fontId="8" fillId="0" borderId="0" xfId="0" applyFont="1"/>
    <xf numFmtId="0" fontId="0" fillId="0" borderId="0" xfId="0" applyAlignment="1">
      <alignment horizontal="center"/>
    </xf>
    <xf numFmtId="0" fontId="8" fillId="2" borderId="20" xfId="0" applyFont="1" applyFill="1" applyBorder="1"/>
    <xf numFmtId="0" fontId="4" fillId="2" borderId="21" xfId="0" applyFont="1" applyFill="1" applyBorder="1"/>
    <xf numFmtId="0" fontId="8" fillId="2" borderId="22" xfId="0" applyFont="1" applyFill="1" applyBorder="1"/>
    <xf numFmtId="0" fontId="4" fillId="2" borderId="7" xfId="0" applyFont="1" applyFill="1" applyBorder="1"/>
    <xf numFmtId="0" fontId="4" fillId="2" borderId="23" xfId="0" applyFont="1" applyFill="1" applyBorder="1"/>
    <xf numFmtId="165" fontId="0" fillId="2" borderId="18" xfId="0" applyNumberFormat="1" applyFill="1" applyBorder="1"/>
    <xf numFmtId="0" fontId="0" fillId="3" borderId="0" xfId="0" applyFill="1" applyBorder="1" applyAlignment="1" applyProtection="1">
      <alignment horizontal="right"/>
      <protection locked="0"/>
    </xf>
    <xf numFmtId="165" fontId="0" fillId="3" borderId="0" xfId="0" applyNumberFormat="1" applyFill="1" applyBorder="1" applyAlignment="1" applyProtection="1">
      <alignment horizontal="right"/>
      <protection locked="0"/>
    </xf>
    <xf numFmtId="0" fontId="0" fillId="3" borderId="7" xfId="0" applyFill="1" applyBorder="1" applyAlignment="1" applyProtection="1">
      <alignment horizontal="right"/>
      <protection locked="0"/>
    </xf>
    <xf numFmtId="0" fontId="0" fillId="3" borderId="0" xfId="0" applyNumberFormat="1" applyFill="1" applyBorder="1" applyAlignment="1" applyProtection="1">
      <alignment horizontal="right"/>
      <protection locked="0"/>
    </xf>
    <xf numFmtId="0" fontId="0" fillId="3" borderId="7" xfId="0" applyNumberFormat="1" applyFill="1" applyBorder="1" applyAlignment="1" applyProtection="1">
      <alignment horizontal="right"/>
      <protection locked="0"/>
    </xf>
    <xf numFmtId="0" fontId="0" fillId="0" borderId="7" xfId="0" applyFill="1" applyBorder="1" applyProtection="1"/>
    <xf numFmtId="0" fontId="4" fillId="0" borderId="24" xfId="0" applyFont="1" applyBorder="1"/>
    <xf numFmtId="0" fontId="4" fillId="0" borderId="21" xfId="0" applyFont="1" applyBorder="1"/>
    <xf numFmtId="0" fontId="15" fillId="0" borderId="25" xfId="0" applyFont="1" applyBorder="1"/>
    <xf numFmtId="0" fontId="15" fillId="0" borderId="26" xfId="0" applyFont="1" applyBorder="1"/>
    <xf numFmtId="0" fontId="15" fillId="0" borderId="27" xfId="0" applyFont="1" applyBorder="1"/>
    <xf numFmtId="0" fontId="15" fillId="0" borderId="28" xfId="0" applyFont="1" applyBorder="1" applyAlignment="1">
      <alignment horizontal="center"/>
    </xf>
    <xf numFmtId="0" fontId="15" fillId="0" borderId="29" xfId="0" applyFont="1" applyBorder="1" applyAlignment="1">
      <alignment horizontal="center"/>
    </xf>
    <xf numFmtId="0" fontId="16" fillId="0" borderId="30" xfId="0" applyFont="1" applyBorder="1"/>
    <xf numFmtId="0" fontId="15" fillId="0" borderId="0" xfId="0" applyFont="1" applyBorder="1"/>
    <xf numFmtId="0" fontId="15" fillId="0" borderId="24" xfId="0" applyFont="1" applyBorder="1"/>
    <xf numFmtId="0" fontId="15" fillId="2" borderId="31" xfId="0" applyFont="1" applyFill="1" applyBorder="1" applyAlignment="1">
      <alignment horizontal="center"/>
    </xf>
    <xf numFmtId="0" fontId="15" fillId="2" borderId="32" xfId="0" applyFont="1" applyFill="1" applyBorder="1" applyAlignment="1">
      <alignment horizontal="center"/>
    </xf>
    <xf numFmtId="0" fontId="15" fillId="0" borderId="30" xfId="0" applyFont="1" applyBorder="1"/>
    <xf numFmtId="0" fontId="15" fillId="0" borderId="31" xfId="0" applyFont="1" applyBorder="1"/>
    <xf numFmtId="0" fontId="15" fillId="0" borderId="33" xfId="0" applyFont="1" applyBorder="1"/>
    <xf numFmtId="165" fontId="15" fillId="3" borderId="31" xfId="0" applyNumberFormat="1" applyFont="1" applyFill="1" applyBorder="1" applyProtection="1">
      <protection locked="0"/>
    </xf>
    <xf numFmtId="165" fontId="15" fillId="3" borderId="33" xfId="0" applyNumberFormat="1" applyFont="1" applyFill="1" applyBorder="1" applyProtection="1">
      <protection locked="0"/>
    </xf>
    <xf numFmtId="0" fontId="15" fillId="0" borderId="34" xfId="0" applyFont="1" applyBorder="1"/>
    <xf numFmtId="0" fontId="15" fillId="0" borderId="7" xfId="0" applyFont="1" applyBorder="1"/>
    <xf numFmtId="0" fontId="15" fillId="0" borderId="23" xfId="0" applyFont="1" applyBorder="1"/>
    <xf numFmtId="165" fontId="15" fillId="3" borderId="35" xfId="0" applyNumberFormat="1" applyFont="1" applyFill="1" applyBorder="1" applyProtection="1">
      <protection locked="0"/>
    </xf>
    <xf numFmtId="165" fontId="15" fillId="3" borderId="36" xfId="0" applyNumberFormat="1" applyFont="1" applyFill="1" applyBorder="1" applyProtection="1">
      <protection locked="0"/>
    </xf>
    <xf numFmtId="0" fontId="15" fillId="2" borderId="37" xfId="0" applyFont="1" applyFill="1" applyBorder="1"/>
    <xf numFmtId="0" fontId="15" fillId="2" borderId="38" xfId="0" applyFont="1" applyFill="1" applyBorder="1"/>
    <xf numFmtId="0" fontId="15" fillId="2" borderId="5" xfId="0" applyFont="1" applyFill="1" applyBorder="1"/>
    <xf numFmtId="165" fontId="15" fillId="2" borderId="2" xfId="0" applyNumberFormat="1" applyFont="1" applyFill="1" applyBorder="1"/>
    <xf numFmtId="165" fontId="15" fillId="2" borderId="39" xfId="0" applyNumberFormat="1" applyFont="1" applyFill="1" applyBorder="1"/>
    <xf numFmtId="165" fontId="15" fillId="0" borderId="31" xfId="0" applyNumberFormat="1" applyFont="1" applyBorder="1"/>
    <xf numFmtId="165" fontId="15" fillId="0" borderId="33" xfId="0" applyNumberFormat="1" applyFont="1" applyBorder="1"/>
    <xf numFmtId="0" fontId="15" fillId="0" borderId="0" xfId="0" applyFont="1"/>
    <xf numFmtId="0" fontId="16" fillId="2" borderId="40" xfId="0" applyFont="1" applyFill="1" applyBorder="1"/>
    <xf numFmtId="0" fontId="15" fillId="2" borderId="41" xfId="0" applyFont="1" applyFill="1" applyBorder="1"/>
    <xf numFmtId="0" fontId="15" fillId="2" borderId="42" xfId="0" applyFont="1" applyFill="1" applyBorder="1"/>
    <xf numFmtId="165" fontId="15" fillId="2" borderId="43" xfId="0" applyNumberFormat="1" applyFont="1" applyFill="1" applyBorder="1"/>
    <xf numFmtId="165" fontId="15" fillId="2" borderId="44" xfId="0" applyNumberFormat="1" applyFont="1" applyFill="1" applyBorder="1"/>
    <xf numFmtId="0" fontId="15" fillId="0" borderId="45" xfId="0" applyFont="1" applyBorder="1" applyAlignment="1">
      <alignment horizontal="center"/>
    </xf>
    <xf numFmtId="0" fontId="15" fillId="0" borderId="37" xfId="0" applyFont="1" applyBorder="1"/>
    <xf numFmtId="0" fontId="15" fillId="0" borderId="38" xfId="0" applyFont="1" applyBorder="1"/>
    <xf numFmtId="0" fontId="15" fillId="0" borderId="5" xfId="0" applyFont="1" applyBorder="1"/>
    <xf numFmtId="0" fontId="15" fillId="2" borderId="2" xfId="0" applyFont="1" applyFill="1" applyBorder="1" applyAlignment="1">
      <alignment horizontal="center"/>
    </xf>
    <xf numFmtId="0" fontId="15" fillId="2" borderId="46" xfId="0" applyFont="1" applyFill="1" applyBorder="1" applyAlignment="1">
      <alignment horizontal="center"/>
    </xf>
    <xf numFmtId="0" fontId="16" fillId="2" borderId="30" xfId="0" applyFont="1" applyFill="1" applyBorder="1"/>
    <xf numFmtId="0" fontId="15" fillId="2" borderId="0" xfId="0" applyFont="1" applyFill="1" applyBorder="1"/>
    <xf numFmtId="0" fontId="15" fillId="2" borderId="24" xfId="0" applyFont="1" applyFill="1" applyBorder="1"/>
    <xf numFmtId="166" fontId="15" fillId="2" borderId="31" xfId="0" applyNumberFormat="1" applyFont="1" applyFill="1" applyBorder="1"/>
    <xf numFmtId="166" fontId="15" fillId="2" borderId="47" xfId="0" applyNumberFormat="1" applyFont="1" applyFill="1" applyBorder="1"/>
    <xf numFmtId="166" fontId="15" fillId="0" borderId="31" xfId="0" applyNumberFormat="1" applyFont="1" applyBorder="1"/>
    <xf numFmtId="166" fontId="15" fillId="0" borderId="47" xfId="0" applyNumberFormat="1" applyFont="1" applyBorder="1"/>
    <xf numFmtId="166" fontId="15" fillId="0" borderId="35" xfId="0" applyNumberFormat="1" applyFont="1" applyBorder="1"/>
    <xf numFmtId="166" fontId="15" fillId="0" borderId="48" xfId="0" applyNumberFormat="1" applyFont="1" applyBorder="1"/>
    <xf numFmtId="0" fontId="16" fillId="2" borderId="38" xfId="0" applyFont="1" applyFill="1" applyBorder="1"/>
    <xf numFmtId="166" fontId="15" fillId="2" borderId="2" xfId="0" applyNumberFormat="1" applyFont="1" applyFill="1" applyBorder="1"/>
    <xf numFmtId="166" fontId="15" fillId="2" borderId="46" xfId="0" applyNumberFormat="1" applyFont="1" applyFill="1" applyBorder="1"/>
    <xf numFmtId="166" fontId="15" fillId="3" borderId="35" xfId="0" applyNumberFormat="1" applyFont="1" applyFill="1" applyBorder="1" applyProtection="1">
      <protection locked="0"/>
    </xf>
    <xf numFmtId="166" fontId="15" fillId="3" borderId="48" xfId="0" applyNumberFormat="1" applyFont="1" applyFill="1" applyBorder="1" applyProtection="1">
      <protection locked="0"/>
    </xf>
    <xf numFmtId="166" fontId="15" fillId="2" borderId="43" xfId="0" applyNumberFormat="1" applyFont="1" applyFill="1" applyBorder="1"/>
    <xf numFmtId="166" fontId="15" fillId="2" borderId="49" xfId="0" applyNumberFormat="1" applyFont="1" applyFill="1" applyBorder="1"/>
    <xf numFmtId="165" fontId="13" fillId="2" borderId="2" xfId="0" applyNumberFormat="1" applyFont="1" applyFill="1" applyBorder="1"/>
    <xf numFmtId="165" fontId="13" fillId="2" borderId="50" xfId="0" applyNumberFormat="1" applyFont="1" applyFill="1" applyBorder="1"/>
    <xf numFmtId="165" fontId="13" fillId="0" borderId="2" xfId="0" applyNumberFormat="1" applyFont="1" applyBorder="1"/>
    <xf numFmtId="165" fontId="13" fillId="0" borderId="50" xfId="0" applyNumberFormat="1" applyFont="1" applyBorder="1"/>
    <xf numFmtId="165" fontId="13" fillId="3" borderId="2" xfId="0" applyNumberFormat="1" applyFont="1" applyFill="1" applyBorder="1" applyProtection="1">
      <protection locked="0"/>
    </xf>
    <xf numFmtId="165" fontId="13" fillId="3" borderId="50" xfId="0" applyNumberFormat="1" applyFont="1" applyFill="1" applyBorder="1" applyProtection="1">
      <protection locked="0"/>
    </xf>
    <xf numFmtId="165" fontId="14" fillId="2" borderId="2" xfId="0" applyNumberFormat="1" applyFont="1" applyFill="1" applyBorder="1"/>
    <xf numFmtId="165" fontId="14" fillId="2" borderId="50" xfId="0" applyNumberFormat="1" applyFont="1" applyFill="1" applyBorder="1"/>
    <xf numFmtId="165" fontId="14" fillId="2" borderId="51" xfId="0" applyNumberFormat="1" applyFont="1" applyFill="1" applyBorder="1"/>
    <xf numFmtId="165" fontId="14" fillId="2" borderId="52" xfId="0" applyNumberFormat="1" applyFont="1" applyFill="1" applyBorder="1"/>
    <xf numFmtId="0" fontId="4" fillId="0" borderId="53" xfId="0" applyFont="1" applyBorder="1"/>
    <xf numFmtId="0" fontId="4" fillId="0" borderId="54" xfId="0" applyFont="1" applyBorder="1"/>
    <xf numFmtId="0" fontId="4" fillId="0" borderId="38" xfId="0" applyFont="1" applyBorder="1"/>
    <xf numFmtId="0" fontId="4" fillId="2" borderId="55" xfId="0" applyFont="1" applyFill="1" applyBorder="1"/>
    <xf numFmtId="0" fontId="4" fillId="0" borderId="12" xfId="0" applyFont="1" applyBorder="1"/>
    <xf numFmtId="0" fontId="4" fillId="0" borderId="11" xfId="0" applyFont="1" applyBorder="1"/>
    <xf numFmtId="0" fontId="4" fillId="0" borderId="7" xfId="0" applyFont="1" applyBorder="1"/>
    <xf numFmtId="0" fontId="4" fillId="0" borderId="23" xfId="0" applyFont="1" applyBorder="1"/>
    <xf numFmtId="165" fontId="4" fillId="4" borderId="13" xfId="0" applyNumberFormat="1" applyFont="1" applyFill="1" applyBorder="1" applyAlignment="1">
      <alignment horizontal="right" vertical="center"/>
    </xf>
    <xf numFmtId="165" fontId="4" fillId="2" borderId="9" xfId="0" applyNumberFormat="1" applyFont="1" applyFill="1" applyBorder="1" applyAlignment="1">
      <alignment horizontal="right" vertical="center"/>
    </xf>
    <xf numFmtId="0" fontId="4" fillId="0" borderId="56" xfId="0" applyFont="1" applyBorder="1"/>
    <xf numFmtId="0" fontId="4" fillId="0" borderId="57" xfId="0" applyFont="1" applyBorder="1"/>
    <xf numFmtId="165" fontId="4" fillId="0" borderId="58" xfId="0" applyNumberFormat="1" applyFont="1" applyBorder="1" applyAlignment="1">
      <alignment horizontal="right" vertical="center"/>
    </xf>
    <xf numFmtId="165" fontId="4" fillId="0" borderId="9" xfId="0" applyNumberFormat="1" applyFont="1" applyBorder="1" applyAlignment="1">
      <alignment horizontal="right" vertical="center"/>
    </xf>
    <xf numFmtId="165" fontId="4" fillId="0" borderId="13" xfId="0" applyNumberFormat="1" applyFont="1" applyBorder="1" applyAlignment="1">
      <alignment horizontal="right" vertical="center"/>
    </xf>
    <xf numFmtId="165" fontId="4" fillId="0" borderId="59" xfId="0" applyNumberFormat="1" applyFont="1" applyFill="1" applyBorder="1" applyAlignment="1" applyProtection="1">
      <alignment horizontal="right" vertical="center"/>
      <protection locked="0"/>
    </xf>
    <xf numFmtId="0" fontId="5" fillId="2" borderId="60" xfId="0" applyFont="1" applyFill="1" applyBorder="1"/>
    <xf numFmtId="0" fontId="4" fillId="2" borderId="1" xfId="0" applyFont="1" applyFill="1" applyBorder="1"/>
    <xf numFmtId="0" fontId="4" fillId="0" borderId="61" xfId="0" applyFont="1" applyBorder="1"/>
    <xf numFmtId="165" fontId="4" fillId="2" borderId="62" xfId="0" applyNumberFormat="1" applyFont="1" applyFill="1" applyBorder="1" applyAlignment="1">
      <alignment horizontal="right" vertical="center"/>
    </xf>
    <xf numFmtId="0" fontId="4" fillId="2" borderId="9" xfId="0" applyFont="1" applyFill="1" applyBorder="1"/>
    <xf numFmtId="0" fontId="4" fillId="0" borderId="15" xfId="0" applyFont="1" applyBorder="1"/>
    <xf numFmtId="165" fontId="4" fillId="3" borderId="55" xfId="0" applyNumberFormat="1" applyFont="1" applyFill="1" applyBorder="1" applyProtection="1">
      <protection locked="0"/>
    </xf>
    <xf numFmtId="0" fontId="4" fillId="2" borderId="15" xfId="0" applyFont="1" applyFill="1" applyBorder="1"/>
    <xf numFmtId="165" fontId="4" fillId="2" borderId="55" xfId="0" applyNumberFormat="1" applyFont="1" applyFill="1" applyBorder="1"/>
    <xf numFmtId="0" fontId="4" fillId="0" borderId="63" xfId="0" applyFont="1" applyBorder="1"/>
    <xf numFmtId="165" fontId="4" fillId="0" borderId="13" xfId="0" applyNumberFormat="1" applyFont="1" applyBorder="1"/>
    <xf numFmtId="165" fontId="4" fillId="2" borderId="9" xfId="0" applyNumberFormat="1" applyFont="1" applyFill="1" applyBorder="1"/>
    <xf numFmtId="0" fontId="4" fillId="0" borderId="14" xfId="0" applyFont="1" applyBorder="1"/>
    <xf numFmtId="165" fontId="4" fillId="3" borderId="9" xfId="0" applyNumberFormat="1" applyFont="1" applyFill="1" applyBorder="1" applyProtection="1">
      <protection locked="0"/>
    </xf>
    <xf numFmtId="0" fontId="4" fillId="2" borderId="14" xfId="0" applyFont="1" applyFill="1" applyBorder="1"/>
    <xf numFmtId="0" fontId="4" fillId="4" borderId="63" xfId="0" applyFont="1" applyFill="1" applyBorder="1"/>
    <xf numFmtId="165" fontId="4" fillId="2" borderId="62" xfId="0" applyNumberFormat="1" applyFont="1" applyFill="1" applyBorder="1"/>
    <xf numFmtId="0" fontId="13" fillId="0" borderId="12" xfId="0" applyFont="1" applyBorder="1" applyAlignment="1">
      <alignment horizontal="left"/>
    </xf>
    <xf numFmtId="0" fontId="5" fillId="2" borderId="64" xfId="0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5" fillId="5" borderId="6" xfId="0" applyFont="1" applyFill="1" applyBorder="1" applyAlignment="1"/>
    <xf numFmtId="0" fontId="5" fillId="5" borderId="65" xfId="0" applyFont="1" applyFill="1" applyBorder="1" applyAlignment="1">
      <alignment horizontal="right"/>
    </xf>
    <xf numFmtId="0" fontId="5" fillId="5" borderId="66" xfId="0" applyFont="1" applyFill="1" applyBorder="1" applyAlignment="1">
      <alignment horizontal="center"/>
    </xf>
    <xf numFmtId="0" fontId="5" fillId="5" borderId="8" xfId="0" applyFont="1" applyFill="1" applyBorder="1" applyAlignment="1">
      <alignment horizontal="center"/>
    </xf>
    <xf numFmtId="0" fontId="5" fillId="5" borderId="2" xfId="0" applyFont="1" applyFill="1" applyBorder="1"/>
    <xf numFmtId="0" fontId="5" fillId="5" borderId="4" xfId="0" applyFont="1" applyFill="1" applyBorder="1"/>
    <xf numFmtId="0" fontId="5" fillId="5" borderId="35" xfId="0" applyFont="1" applyFill="1" applyBorder="1" applyAlignment="1">
      <alignment horizontal="center"/>
    </xf>
    <xf numFmtId="0" fontId="5" fillId="5" borderId="67" xfId="0" applyFont="1" applyFill="1" applyBorder="1" applyAlignment="1">
      <alignment horizontal="center"/>
    </xf>
    <xf numFmtId="0" fontId="5" fillId="5" borderId="3" xfId="0" applyFont="1" applyFill="1" applyBorder="1" applyAlignment="1">
      <alignment horizontal="center" vertical="center"/>
    </xf>
    <xf numFmtId="0" fontId="5" fillId="5" borderId="1" xfId="0" applyFont="1" applyFill="1" applyBorder="1" applyAlignment="1">
      <alignment horizontal="center" vertical="center"/>
    </xf>
    <xf numFmtId="0" fontId="5" fillId="5" borderId="68" xfId="0" applyFont="1" applyFill="1" applyBorder="1"/>
    <xf numFmtId="0" fontId="4" fillId="5" borderId="6" xfId="0" applyFont="1" applyFill="1" applyBorder="1"/>
    <xf numFmtId="0" fontId="5" fillId="5" borderId="11" xfId="0" applyFont="1" applyFill="1" applyBorder="1"/>
    <xf numFmtId="0" fontId="4" fillId="5" borderId="7" xfId="0" applyFont="1" applyFill="1" applyBorder="1"/>
    <xf numFmtId="0" fontId="5" fillId="5" borderId="12" xfId="0" applyFont="1" applyFill="1" applyBorder="1"/>
    <xf numFmtId="0" fontId="4" fillId="5" borderId="0" xfId="0" applyFont="1" applyFill="1" applyBorder="1"/>
    <xf numFmtId="0" fontId="4" fillId="5" borderId="24" xfId="0" applyFont="1" applyFill="1" applyBorder="1"/>
    <xf numFmtId="0" fontId="4" fillId="5" borderId="23" xfId="0" applyFont="1" applyFill="1" applyBorder="1"/>
    <xf numFmtId="0" fontId="5" fillId="5" borderId="14" xfId="0" applyFont="1" applyFill="1" applyBorder="1"/>
    <xf numFmtId="0" fontId="18" fillId="0" borderId="0" xfId="0" applyFont="1" applyFill="1" applyBorder="1"/>
    <xf numFmtId="0" fontId="6" fillId="0" borderId="1" xfId="0" applyFont="1" applyBorder="1"/>
    <xf numFmtId="0" fontId="6" fillId="0" borderId="1" xfId="0" applyFont="1" applyFill="1" applyBorder="1"/>
    <xf numFmtId="0" fontId="19" fillId="0" borderId="0" xfId="0" applyFont="1"/>
    <xf numFmtId="0" fontId="19" fillId="5" borderId="0" xfId="0" applyFont="1" applyFill="1"/>
    <xf numFmtId="0" fontId="4" fillId="5" borderId="0" xfId="0" applyFont="1" applyFill="1"/>
    <xf numFmtId="168" fontId="4" fillId="3" borderId="2" xfId="0" applyNumberFormat="1" applyFont="1" applyFill="1" applyBorder="1" applyProtection="1">
      <protection locked="0"/>
    </xf>
    <xf numFmtId="168" fontId="4" fillId="2" borderId="2" xfId="0" applyNumberFormat="1" applyFont="1" applyFill="1" applyBorder="1" applyAlignment="1">
      <alignment horizontal="right"/>
    </xf>
    <xf numFmtId="168" fontId="4" fillId="3" borderId="50" xfId="0" applyNumberFormat="1" applyFont="1" applyFill="1" applyBorder="1" applyProtection="1">
      <protection locked="0"/>
    </xf>
    <xf numFmtId="168" fontId="5" fillId="2" borderId="51" xfId="0" applyNumberFormat="1" applyFont="1" applyFill="1" applyBorder="1" applyAlignment="1">
      <alignment horizontal="right"/>
    </xf>
    <xf numFmtId="0" fontId="13" fillId="0" borderId="56" xfId="0" applyFont="1" applyBorder="1" applyAlignment="1">
      <alignment horizontal="left" wrapText="1"/>
    </xf>
    <xf numFmtId="0" fontId="13" fillId="0" borderId="12" xfId="0" applyFont="1" applyBorder="1" applyAlignment="1">
      <alignment horizontal="left" wrapText="1"/>
    </xf>
    <xf numFmtId="0" fontId="13" fillId="0" borderId="54" xfId="0" applyFont="1" applyBorder="1" applyAlignment="1">
      <alignment horizontal="left"/>
    </xf>
    <xf numFmtId="0" fontId="13" fillId="3" borderId="54" xfId="0" applyFont="1" applyFill="1" applyBorder="1" applyAlignment="1" applyProtection="1">
      <alignment horizontal="left"/>
      <protection locked="0"/>
    </xf>
    <xf numFmtId="0" fontId="3" fillId="5" borderId="69" xfId="0" applyFont="1" applyFill="1" applyBorder="1" applyAlignment="1">
      <alignment horizontal="right"/>
    </xf>
    <xf numFmtId="0" fontId="3" fillId="5" borderId="70" xfId="0" applyFont="1" applyFill="1" applyBorder="1" applyAlignment="1">
      <alignment horizontal="right"/>
    </xf>
    <xf numFmtId="0" fontId="14" fillId="2" borderId="37" xfId="0" applyFont="1" applyFill="1" applyBorder="1"/>
    <xf numFmtId="0" fontId="20" fillId="0" borderId="0" xfId="0" applyFont="1" applyBorder="1"/>
    <xf numFmtId="0" fontId="21" fillId="0" borderId="0" xfId="0" applyFont="1" applyFill="1" applyBorder="1"/>
    <xf numFmtId="0" fontId="17" fillId="0" borderId="7" xfId="0" applyFont="1" applyFill="1" applyBorder="1" applyProtection="1">
      <protection locked="0"/>
    </xf>
    <xf numFmtId="0" fontId="17" fillId="0" borderId="0" xfId="0" applyFont="1" applyFill="1" applyBorder="1" applyAlignment="1" applyProtection="1">
      <alignment horizontal="center"/>
      <protection locked="0"/>
    </xf>
    <xf numFmtId="0" fontId="17" fillId="0" borderId="0" xfId="0" applyFont="1" applyFill="1" applyBorder="1"/>
    <xf numFmtId="0" fontId="22" fillId="0" borderId="0" xfId="0" applyFont="1" applyFill="1" applyBorder="1"/>
    <xf numFmtId="0" fontId="23" fillId="0" borderId="0" xfId="0" applyFont="1" applyFill="1" applyBorder="1"/>
    <xf numFmtId="0" fontId="24" fillId="0" borderId="0" xfId="0" applyFont="1" applyFill="1" applyBorder="1"/>
    <xf numFmtId="0" fontId="25" fillId="0" borderId="0" xfId="0" applyFont="1" applyFill="1" applyBorder="1"/>
    <xf numFmtId="0" fontId="26" fillId="0" borderId="0" xfId="0" applyFont="1" applyFill="1" applyBorder="1"/>
    <xf numFmtId="0" fontId="22" fillId="0" borderId="0" xfId="0" applyFont="1" applyBorder="1"/>
    <xf numFmtId="0" fontId="4" fillId="3" borderId="71" xfId="0" applyFont="1" applyFill="1" applyBorder="1" applyProtection="1">
      <protection locked="0"/>
    </xf>
    <xf numFmtId="0" fontId="4" fillId="3" borderId="69" xfId="0" applyFont="1" applyFill="1" applyBorder="1" applyProtection="1">
      <protection locked="0"/>
    </xf>
    <xf numFmtId="165" fontId="4" fillId="3" borderId="69" xfId="0" applyNumberFormat="1" applyFont="1" applyFill="1" applyBorder="1" applyAlignment="1" applyProtection="1">
      <alignment horizontal="right"/>
      <protection locked="0"/>
    </xf>
    <xf numFmtId="165" fontId="4" fillId="2" borderId="69" xfId="0" applyNumberFormat="1" applyFont="1" applyFill="1" applyBorder="1" applyProtection="1"/>
    <xf numFmtId="165" fontId="4" fillId="2" borderId="70" xfId="0" applyNumberFormat="1" applyFont="1" applyFill="1" applyBorder="1" applyProtection="1"/>
    <xf numFmtId="0" fontId="4" fillId="3" borderId="15" xfId="0" applyFont="1" applyFill="1" applyBorder="1" applyProtection="1">
      <protection locked="0"/>
    </xf>
    <xf numFmtId="0" fontId="4" fillId="3" borderId="2" xfId="0" applyFont="1" applyFill="1" applyBorder="1" applyProtection="1">
      <protection locked="0"/>
    </xf>
    <xf numFmtId="165" fontId="4" fillId="3" borderId="2" xfId="0" applyNumberFormat="1" applyFont="1" applyFill="1" applyBorder="1" applyAlignment="1" applyProtection="1">
      <alignment horizontal="right"/>
      <protection locked="0"/>
    </xf>
    <xf numFmtId="0" fontId="4" fillId="3" borderId="72" xfId="0" applyFont="1" applyFill="1" applyBorder="1" applyProtection="1">
      <protection locked="0"/>
    </xf>
    <xf numFmtId="0" fontId="4" fillId="3" borderId="73" xfId="0" applyFont="1" applyFill="1" applyBorder="1" applyProtection="1">
      <protection locked="0"/>
    </xf>
    <xf numFmtId="165" fontId="4" fillId="3" borderId="73" xfId="0" applyNumberFormat="1" applyFont="1" applyFill="1" applyBorder="1" applyAlignment="1" applyProtection="1">
      <alignment horizontal="right"/>
      <protection locked="0"/>
    </xf>
    <xf numFmtId="0" fontId="3" fillId="2" borderId="74" xfId="0" applyFont="1" applyFill="1" applyBorder="1"/>
    <xf numFmtId="165" fontId="4" fillId="0" borderId="6" xfId="0" applyNumberFormat="1" applyFont="1" applyBorder="1"/>
    <xf numFmtId="165" fontId="3" fillId="2" borderId="69" xfId="0" applyNumberFormat="1" applyFont="1" applyFill="1" applyBorder="1" applyProtection="1"/>
    <xf numFmtId="165" fontId="3" fillId="2" borderId="70" xfId="0" applyNumberFormat="1" applyFont="1" applyFill="1" applyBorder="1" applyProtection="1"/>
    <xf numFmtId="0" fontId="4" fillId="2" borderId="75" xfId="0" applyFont="1" applyFill="1" applyBorder="1"/>
    <xf numFmtId="0" fontId="4" fillId="0" borderId="76" xfId="0" applyFont="1" applyBorder="1"/>
    <xf numFmtId="0" fontId="4" fillId="0" borderId="76" xfId="0" applyNumberFormat="1" applyFont="1" applyBorder="1"/>
    <xf numFmtId="165" fontId="4" fillId="2" borderId="73" xfId="0" applyNumberFormat="1" applyFont="1" applyFill="1" applyBorder="1" applyProtection="1"/>
    <xf numFmtId="165" fontId="4" fillId="2" borderId="59" xfId="0" applyNumberFormat="1" applyFont="1" applyFill="1" applyBorder="1" applyProtection="1"/>
    <xf numFmtId="0" fontId="3" fillId="2" borderId="77" xfId="0" applyFont="1" applyFill="1" applyBorder="1"/>
    <xf numFmtId="0" fontId="4" fillId="0" borderId="78" xfId="0" applyFont="1" applyFill="1" applyBorder="1"/>
    <xf numFmtId="165" fontId="3" fillId="2" borderId="79" xfId="0" applyNumberFormat="1" applyFont="1" applyFill="1" applyBorder="1" applyProtection="1"/>
    <xf numFmtId="165" fontId="3" fillId="2" borderId="80" xfId="0" applyNumberFormat="1" applyFont="1" applyFill="1" applyBorder="1" applyProtection="1"/>
    <xf numFmtId="0" fontId="3" fillId="0" borderId="81" xfId="0" applyFont="1" applyBorder="1"/>
    <xf numFmtId="0" fontId="5" fillId="3" borderId="82" xfId="0" applyFont="1" applyFill="1" applyBorder="1" applyProtection="1">
      <protection locked="0"/>
    </xf>
    <xf numFmtId="0" fontId="5" fillId="3" borderId="83" xfId="0" applyFont="1" applyFill="1" applyBorder="1" applyProtection="1">
      <protection locked="0"/>
    </xf>
    <xf numFmtId="0" fontId="5" fillId="5" borderId="8" xfId="0" applyFont="1" applyFill="1" applyBorder="1" applyAlignment="1">
      <alignment horizontal="center" vertical="center"/>
    </xf>
    <xf numFmtId="0" fontId="5" fillId="5" borderId="62" xfId="0" applyFont="1" applyFill="1" applyBorder="1" applyAlignment="1">
      <alignment horizontal="center" vertical="center"/>
    </xf>
    <xf numFmtId="165" fontId="4" fillId="2" borderId="35" xfId="0" applyNumberFormat="1" applyFont="1" applyFill="1" applyBorder="1" applyProtection="1"/>
    <xf numFmtId="0" fontId="5" fillId="5" borderId="1" xfId="0" applyFont="1" applyFill="1" applyBorder="1" applyAlignment="1"/>
    <xf numFmtId="0" fontId="14" fillId="0" borderId="30" xfId="0" applyFont="1" applyBorder="1"/>
    <xf numFmtId="0" fontId="14" fillId="0" borderId="0" xfId="0" applyFont="1" applyFill="1"/>
    <xf numFmtId="0" fontId="13" fillId="0" borderId="0" xfId="0" applyFont="1"/>
    <xf numFmtId="0" fontId="13" fillId="6" borderId="51" xfId="0" applyFont="1" applyFill="1" applyBorder="1" applyAlignment="1">
      <alignment horizontal="center"/>
    </xf>
    <xf numFmtId="0" fontId="13" fillId="0" borderId="1" xfId="0" applyFont="1" applyBorder="1"/>
    <xf numFmtId="0" fontId="13" fillId="5" borderId="10" xfId="0" applyFont="1" applyFill="1" applyBorder="1"/>
    <xf numFmtId="0" fontId="13" fillId="5" borderId="84" xfId="0" applyFont="1" applyFill="1" applyBorder="1"/>
    <xf numFmtId="0" fontId="13" fillId="5" borderId="85" xfId="0" applyFont="1" applyFill="1" applyBorder="1"/>
    <xf numFmtId="0" fontId="13" fillId="5" borderId="14" xfId="0" applyFont="1" applyFill="1" applyBorder="1"/>
    <xf numFmtId="0" fontId="13" fillId="5" borderId="35" xfId="0" applyFont="1" applyFill="1" applyBorder="1"/>
    <xf numFmtId="0" fontId="13" fillId="5" borderId="35" xfId="0" applyFont="1" applyFill="1" applyBorder="1" applyAlignment="1">
      <alignment horizontal="left"/>
    </xf>
    <xf numFmtId="0" fontId="13" fillId="5" borderId="9" xfId="0" applyFont="1" applyFill="1" applyBorder="1"/>
    <xf numFmtId="0" fontId="13" fillId="3" borderId="15" xfId="0" applyFont="1" applyFill="1" applyBorder="1" applyAlignment="1" applyProtection="1">
      <alignment horizontal="left"/>
      <protection locked="0"/>
    </xf>
    <xf numFmtId="0" fontId="13" fillId="3" borderId="2" xfId="0" applyFont="1" applyFill="1" applyBorder="1" applyAlignment="1" applyProtection="1">
      <alignment horizontal="right"/>
      <protection locked="0"/>
    </xf>
    <xf numFmtId="165" fontId="13" fillId="3" borderId="2" xfId="0" applyNumberFormat="1" applyFont="1" applyFill="1" applyBorder="1" applyAlignment="1" applyProtection="1">
      <alignment horizontal="right"/>
      <protection locked="0"/>
    </xf>
    <xf numFmtId="165" fontId="13" fillId="4" borderId="2" xfId="0" applyNumberFormat="1" applyFont="1" applyFill="1" applyBorder="1" applyAlignment="1">
      <alignment horizontal="right"/>
    </xf>
    <xf numFmtId="165" fontId="13" fillId="4" borderId="50" xfId="0" applyNumberFormat="1" applyFont="1" applyFill="1" applyBorder="1" applyAlignment="1">
      <alignment horizontal="right"/>
    </xf>
    <xf numFmtId="0" fontId="13" fillId="3" borderId="16" xfId="0" applyFont="1" applyFill="1" applyBorder="1" applyAlignment="1" applyProtection="1">
      <alignment horizontal="left"/>
      <protection locked="0"/>
    </xf>
    <xf numFmtId="0" fontId="13" fillId="3" borderId="82" xfId="0" applyFont="1" applyFill="1" applyBorder="1" applyAlignment="1" applyProtection="1">
      <alignment horizontal="right"/>
      <protection locked="0"/>
    </xf>
    <xf numFmtId="165" fontId="13" fillId="3" borderId="82" xfId="0" applyNumberFormat="1" applyFont="1" applyFill="1" applyBorder="1" applyAlignment="1" applyProtection="1">
      <alignment horizontal="right"/>
      <protection locked="0"/>
    </xf>
    <xf numFmtId="165" fontId="13" fillId="4" borderId="82" xfId="0" applyNumberFormat="1" applyFont="1" applyFill="1" applyBorder="1" applyAlignment="1">
      <alignment horizontal="right"/>
    </xf>
    <xf numFmtId="0" fontId="13" fillId="0" borderId="0" xfId="0" applyFont="1" applyFill="1" applyBorder="1"/>
    <xf numFmtId="0" fontId="13" fillId="2" borderId="86" xfId="0" applyFont="1" applyFill="1" applyBorder="1"/>
    <xf numFmtId="165" fontId="13" fillId="2" borderId="78" xfId="0" applyNumberFormat="1" applyFont="1" applyFill="1" applyBorder="1" applyAlignment="1">
      <alignment horizontal="right"/>
    </xf>
    <xf numFmtId="165" fontId="13" fillId="2" borderId="87" xfId="0" applyNumberFormat="1" applyFont="1" applyFill="1" applyBorder="1" applyAlignment="1">
      <alignment horizontal="right"/>
    </xf>
    <xf numFmtId="0" fontId="13" fillId="0" borderId="0" xfId="0" applyFont="1" applyFill="1"/>
    <xf numFmtId="0" fontId="13" fillId="0" borderId="0" xfId="0" applyFont="1" applyBorder="1"/>
    <xf numFmtId="0" fontId="4" fillId="0" borderId="15" xfId="0" applyFont="1" applyBorder="1" applyAlignment="1">
      <alignment wrapText="1"/>
    </xf>
    <xf numFmtId="0" fontId="4" fillId="0" borderId="15" xfId="0" applyFont="1" applyBorder="1" applyAlignment="1" applyProtection="1">
      <alignment wrapText="1"/>
      <protection locked="0"/>
    </xf>
    <xf numFmtId="0" fontId="4" fillId="0" borderId="15" xfId="0" applyFont="1" applyBorder="1" applyProtection="1">
      <protection locked="0"/>
    </xf>
    <xf numFmtId="0" fontId="17" fillId="0" borderId="7" xfId="0" applyFont="1" applyFill="1" applyBorder="1" applyAlignment="1" applyProtection="1">
      <alignment horizontal="center"/>
      <protection locked="0"/>
    </xf>
    <xf numFmtId="0" fontId="17" fillId="0" borderId="57" xfId="0" applyFont="1" applyFill="1" applyBorder="1" applyAlignment="1" applyProtection="1">
      <protection locked="0"/>
    </xf>
    <xf numFmtId="0" fontId="17" fillId="0" borderId="0" xfId="0" applyFont="1" applyFill="1" applyBorder="1" applyAlignment="1" applyProtection="1">
      <protection locked="0"/>
    </xf>
    <xf numFmtId="0" fontId="17" fillId="0" borderId="88" xfId="0" applyFont="1" applyFill="1" applyBorder="1" applyAlignment="1" applyProtection="1">
      <protection locked="0"/>
    </xf>
    <xf numFmtId="168" fontId="5" fillId="0" borderId="0" xfId="0" applyNumberFormat="1" applyFont="1" applyAlignment="1">
      <alignment horizontal="center"/>
    </xf>
    <xf numFmtId="0" fontId="5" fillId="0" borderId="0" xfId="0" applyFont="1" applyAlignment="1">
      <alignment horizontal="center"/>
    </xf>
    <xf numFmtId="0" fontId="5" fillId="5" borderId="10" xfId="0" applyFont="1" applyFill="1" applyBorder="1" applyAlignment="1">
      <alignment horizontal="left" vertical="center"/>
    </xf>
    <xf numFmtId="0" fontId="5" fillId="5" borderId="12" xfId="0" applyFont="1" applyFill="1" applyBorder="1" applyAlignment="1">
      <alignment horizontal="left" vertical="center"/>
    </xf>
    <xf numFmtId="0" fontId="5" fillId="5" borderId="3" xfId="0" applyFont="1" applyFill="1" applyBorder="1" applyAlignment="1">
      <alignment horizontal="center" vertical="center"/>
    </xf>
    <xf numFmtId="0" fontId="5" fillId="5" borderId="89" xfId="0" applyFont="1" applyFill="1" applyBorder="1" applyAlignment="1">
      <alignment horizontal="center" vertical="center"/>
    </xf>
    <xf numFmtId="0" fontId="5" fillId="5" borderId="81" xfId="0" applyFont="1" applyFill="1" applyBorder="1" applyAlignment="1">
      <alignment horizontal="center" vertical="center"/>
    </xf>
    <xf numFmtId="0" fontId="5" fillId="5" borderId="1" xfId="0" applyFont="1" applyFill="1" applyBorder="1" applyAlignment="1">
      <alignment horizontal="center" vertical="center"/>
    </xf>
    <xf numFmtId="0" fontId="13" fillId="0" borderId="30" xfId="0" applyFont="1" applyBorder="1" applyAlignment="1">
      <alignment horizontal="left" wrapText="1"/>
    </xf>
    <xf numFmtId="0" fontId="15" fillId="0" borderId="0" xfId="0" applyFont="1" applyBorder="1" applyAlignment="1">
      <alignment horizontal="left" wrapText="1"/>
    </xf>
    <xf numFmtId="0" fontId="15" fillId="0" borderId="24" xfId="0" applyFont="1" applyBorder="1" applyAlignment="1">
      <alignment horizontal="left" wrapText="1"/>
    </xf>
    <xf numFmtId="0" fontId="14" fillId="2" borderId="12" xfId="0" applyFont="1" applyFill="1" applyBorder="1" applyAlignment="1">
      <alignment horizontal="left"/>
    </xf>
    <xf numFmtId="0" fontId="14" fillId="2" borderId="0" xfId="0" applyFont="1" applyFill="1" applyBorder="1" applyAlignment="1">
      <alignment horizontal="left"/>
    </xf>
    <xf numFmtId="0" fontId="13" fillId="0" borderId="11" xfId="0" applyFont="1" applyBorder="1" applyAlignment="1">
      <alignment horizontal="left"/>
    </xf>
    <xf numFmtId="0" fontId="13" fillId="0" borderId="7" xfId="0" applyFont="1" applyBorder="1" applyAlignment="1">
      <alignment horizontal="left"/>
    </xf>
    <xf numFmtId="0" fontId="13" fillId="0" borderId="12" xfId="0" applyFont="1" applyBorder="1" applyAlignment="1">
      <alignment horizontal="left"/>
    </xf>
    <xf numFmtId="0" fontId="13" fillId="0" borderId="0" xfId="0" applyFont="1" applyBorder="1" applyAlignment="1">
      <alignment horizontal="left"/>
    </xf>
    <xf numFmtId="0" fontId="13" fillId="0" borderId="12" xfId="0" applyFont="1" applyBorder="1" applyAlignment="1"/>
    <xf numFmtId="0" fontId="13" fillId="0" borderId="0" xfId="0" applyFont="1" applyBorder="1" applyAlignment="1"/>
    <xf numFmtId="0" fontId="14" fillId="2" borderId="60" xfId="0" applyFont="1" applyFill="1" applyBorder="1" applyAlignment="1"/>
    <xf numFmtId="0" fontId="14" fillId="2" borderId="1" xfId="0" applyFont="1" applyFill="1" applyBorder="1" applyAlignment="1"/>
    <xf numFmtId="0" fontId="3" fillId="5" borderId="68" xfId="0" applyFont="1" applyFill="1" applyBorder="1" applyAlignment="1">
      <alignment horizontal="left"/>
    </xf>
    <xf numFmtId="0" fontId="3" fillId="5" borderId="6" xfId="0" applyFont="1" applyFill="1" applyBorder="1" applyAlignment="1">
      <alignment horizontal="left"/>
    </xf>
    <xf numFmtId="165" fontId="4" fillId="2" borderId="59" xfId="0" applyNumberFormat="1" applyFont="1" applyFill="1" applyBorder="1" applyAlignment="1" applyProtection="1">
      <alignment horizontal="right" vertical="center"/>
    </xf>
    <xf numFmtId="165" fontId="4" fillId="2" borderId="90" xfId="0" applyNumberFormat="1" applyFont="1" applyFill="1" applyBorder="1" applyAlignment="1" applyProtection="1">
      <alignment horizontal="right" vertical="center"/>
    </xf>
    <xf numFmtId="165" fontId="4" fillId="2" borderId="67" xfId="0" applyNumberFormat="1" applyFont="1" applyFill="1" applyBorder="1" applyAlignment="1" applyProtection="1">
      <alignment horizontal="right" vertical="center"/>
    </xf>
    <xf numFmtId="165" fontId="4" fillId="3" borderId="59" xfId="0" applyNumberFormat="1" applyFont="1" applyFill="1" applyBorder="1" applyAlignment="1" applyProtection="1">
      <alignment horizontal="right" vertical="center"/>
      <protection locked="0"/>
    </xf>
    <xf numFmtId="165" fontId="4" fillId="3" borderId="67" xfId="0" applyNumberFormat="1" applyFont="1" applyFill="1" applyBorder="1" applyAlignment="1" applyProtection="1">
      <alignment horizontal="right" vertical="center"/>
      <protection locked="0"/>
    </xf>
    <xf numFmtId="165" fontId="4" fillId="2" borderId="90" xfId="0" applyNumberFormat="1" applyFont="1" applyFill="1" applyBorder="1" applyAlignment="1" applyProtection="1">
      <alignment horizontal="right" vertical="center"/>
      <protection locked="0"/>
    </xf>
    <xf numFmtId="165" fontId="4" fillId="2" borderId="67" xfId="0" applyNumberFormat="1" applyFont="1" applyFill="1" applyBorder="1" applyAlignment="1" applyProtection="1">
      <alignment horizontal="right" vertical="center"/>
      <protection locked="0"/>
    </xf>
    <xf numFmtId="165" fontId="4" fillId="3" borderId="90" xfId="0" applyNumberFormat="1" applyFont="1" applyFill="1" applyBorder="1" applyAlignment="1" applyProtection="1">
      <alignment horizontal="right" vertical="center"/>
      <protection locked="0"/>
    </xf>
  </cellXfs>
  <cellStyles count="1">
    <cellStyle name="Standard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EAEAEA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52"/>
  <sheetViews>
    <sheetView zoomScaleNormal="100" zoomScalePageLayoutView="55" workbookViewId="0">
      <selection activeCell="C15" sqref="C15:F15"/>
    </sheetView>
  </sheetViews>
  <sheetFormatPr baseColWidth="10" defaultRowHeight="12.75" x14ac:dyDescent="0.2"/>
  <cols>
    <col min="4" max="4" width="12.5703125" customWidth="1"/>
    <col min="6" max="6" width="8.7109375" customWidth="1"/>
    <col min="7" max="7" width="12.5703125" customWidth="1"/>
    <col min="8" max="8" width="9.7109375" customWidth="1"/>
  </cols>
  <sheetData>
    <row r="2" spans="1:7" x14ac:dyDescent="0.2">
      <c r="A2" s="190"/>
      <c r="B2" s="190"/>
      <c r="C2" s="190"/>
      <c r="D2" s="190"/>
      <c r="E2" s="190"/>
      <c r="F2" s="190"/>
      <c r="G2" s="190"/>
    </row>
    <row r="3" spans="1:7" x14ac:dyDescent="0.2">
      <c r="A3" s="190"/>
      <c r="B3" s="190"/>
      <c r="C3" s="190"/>
      <c r="D3" s="190"/>
      <c r="E3" s="190"/>
      <c r="F3" s="190"/>
      <c r="G3" s="190"/>
    </row>
    <row r="4" spans="1:7" x14ac:dyDescent="0.2">
      <c r="A4" s="190"/>
      <c r="B4" s="190"/>
      <c r="C4" s="190"/>
      <c r="D4" s="190"/>
      <c r="E4" s="190"/>
      <c r="F4" s="190"/>
      <c r="G4" s="190"/>
    </row>
    <row r="5" spans="1:7" x14ac:dyDescent="0.2">
      <c r="A5" s="190"/>
      <c r="B5" s="190"/>
      <c r="C5" s="190"/>
      <c r="D5" s="190"/>
      <c r="E5" s="190"/>
      <c r="F5" s="190"/>
      <c r="G5" s="190"/>
    </row>
    <row r="6" spans="1:7" x14ac:dyDescent="0.2">
      <c r="A6" s="190"/>
      <c r="B6" s="190"/>
      <c r="C6" s="190"/>
      <c r="D6" s="190"/>
      <c r="E6" s="190"/>
      <c r="F6" s="190"/>
      <c r="G6" s="190"/>
    </row>
    <row r="7" spans="1:7" ht="20.25" x14ac:dyDescent="0.3">
      <c r="A7" s="190"/>
      <c r="B7" s="198" t="s">
        <v>132</v>
      </c>
      <c r="C7" s="199"/>
      <c r="D7" s="199"/>
      <c r="E7" s="199"/>
      <c r="F7" s="199"/>
      <c r="G7" s="196"/>
    </row>
    <row r="8" spans="1:7" ht="18" x14ac:dyDescent="0.25">
      <c r="A8" s="190"/>
      <c r="B8" s="195"/>
      <c r="C8" s="195"/>
      <c r="D8" s="195"/>
      <c r="E8" s="195"/>
      <c r="F8" s="195"/>
      <c r="G8" s="195"/>
    </row>
    <row r="9" spans="1:7" ht="18" x14ac:dyDescent="0.25">
      <c r="A9" s="190"/>
      <c r="B9" s="195"/>
      <c r="C9" s="195"/>
      <c r="D9" s="195"/>
      <c r="E9" s="195"/>
      <c r="F9" s="195"/>
      <c r="G9" s="195"/>
    </row>
    <row r="10" spans="1:7" ht="18" x14ac:dyDescent="0.25">
      <c r="A10" s="190"/>
      <c r="B10" s="195"/>
      <c r="C10" s="195"/>
      <c r="D10" s="195"/>
      <c r="E10" s="195"/>
      <c r="F10" s="195"/>
      <c r="G10" s="195"/>
    </row>
    <row r="11" spans="1:7" ht="18" x14ac:dyDescent="0.25">
      <c r="A11" s="190"/>
      <c r="B11" s="195"/>
      <c r="C11" s="195"/>
      <c r="D11" s="195"/>
      <c r="E11" s="195"/>
      <c r="F11" s="195"/>
      <c r="G11" s="195"/>
    </row>
    <row r="12" spans="1:7" ht="18" x14ac:dyDescent="0.25">
      <c r="A12" s="190"/>
      <c r="B12" s="195"/>
      <c r="C12" s="195"/>
      <c r="D12" s="195"/>
      <c r="E12" s="195"/>
      <c r="F12" s="195"/>
      <c r="G12" s="195"/>
    </row>
    <row r="13" spans="1:7" ht="18" x14ac:dyDescent="0.25">
      <c r="A13" s="190"/>
      <c r="B13" s="197" t="s">
        <v>133</v>
      </c>
      <c r="C13" s="263"/>
      <c r="D13" s="263"/>
      <c r="E13" s="263"/>
      <c r="F13" s="263"/>
      <c r="G13" s="195"/>
    </row>
    <row r="14" spans="1:7" ht="18" x14ac:dyDescent="0.25">
      <c r="A14" s="190"/>
      <c r="B14" s="197"/>
      <c r="C14" s="264"/>
      <c r="D14" s="264"/>
      <c r="E14" s="264"/>
      <c r="F14" s="264"/>
      <c r="G14" s="195"/>
    </row>
    <row r="15" spans="1:7" ht="18" x14ac:dyDescent="0.25">
      <c r="A15" s="190"/>
      <c r="B15" s="197"/>
      <c r="C15" s="264"/>
      <c r="D15" s="264"/>
      <c r="E15" s="264"/>
      <c r="F15" s="264"/>
      <c r="G15" s="195"/>
    </row>
    <row r="16" spans="1:7" ht="18.75" thickBot="1" x14ac:dyDescent="0.3">
      <c r="A16" s="190"/>
      <c r="B16" s="197"/>
      <c r="C16" s="265"/>
      <c r="D16" s="265"/>
      <c r="E16" s="265"/>
      <c r="F16" s="265"/>
      <c r="G16" s="195"/>
    </row>
    <row r="17" spans="1:7" ht="18.75" thickTop="1" x14ac:dyDescent="0.25">
      <c r="A17" s="190"/>
      <c r="B17" s="197"/>
      <c r="C17" s="193"/>
      <c r="D17" s="193"/>
      <c r="E17" s="193"/>
      <c r="F17" s="193"/>
      <c r="G17" s="195"/>
    </row>
    <row r="18" spans="1:7" ht="18" x14ac:dyDescent="0.25">
      <c r="A18" s="190"/>
      <c r="B18" s="197"/>
      <c r="C18" s="193"/>
      <c r="D18" s="193"/>
      <c r="E18" s="193"/>
      <c r="F18" s="193"/>
      <c r="G18" s="195"/>
    </row>
    <row r="19" spans="1:7" ht="18" x14ac:dyDescent="0.25">
      <c r="A19" s="190"/>
      <c r="B19" s="197"/>
      <c r="C19" s="194"/>
      <c r="D19" s="194"/>
      <c r="E19" s="194"/>
      <c r="F19" s="194"/>
      <c r="G19" s="195"/>
    </row>
    <row r="20" spans="1:7" ht="18" x14ac:dyDescent="0.25">
      <c r="A20" s="190"/>
      <c r="B20" s="197" t="s">
        <v>134</v>
      </c>
      <c r="C20" s="262"/>
      <c r="D20" s="262"/>
      <c r="E20" s="262"/>
      <c r="F20" s="262"/>
      <c r="G20" s="195"/>
    </row>
    <row r="21" spans="1:7" ht="18" x14ac:dyDescent="0.25">
      <c r="A21" s="190"/>
      <c r="B21" s="197"/>
      <c r="C21" s="195"/>
      <c r="D21" s="195"/>
      <c r="E21" s="195"/>
      <c r="F21" s="195"/>
      <c r="G21" s="195"/>
    </row>
    <row r="22" spans="1:7" ht="18" x14ac:dyDescent="0.25">
      <c r="A22" s="190"/>
      <c r="B22" s="197"/>
      <c r="C22" s="195"/>
      <c r="D22" s="195"/>
      <c r="E22" s="195"/>
      <c r="F22" s="195"/>
      <c r="G22" s="195"/>
    </row>
    <row r="23" spans="1:7" ht="18" x14ac:dyDescent="0.25">
      <c r="A23" s="190"/>
      <c r="B23" s="197" t="s">
        <v>135</v>
      </c>
      <c r="C23" s="195"/>
      <c r="D23" s="192"/>
      <c r="E23" s="195"/>
      <c r="F23" s="195"/>
      <c r="G23" s="195"/>
    </row>
    <row r="24" spans="1:7" ht="18" x14ac:dyDescent="0.25">
      <c r="A24" s="190"/>
      <c r="B24" s="197"/>
      <c r="C24" s="195"/>
      <c r="D24" s="191"/>
      <c r="E24" s="195"/>
      <c r="F24" s="195"/>
      <c r="G24" s="195"/>
    </row>
    <row r="25" spans="1:7" ht="18" x14ac:dyDescent="0.25">
      <c r="A25" s="190"/>
      <c r="B25" s="197"/>
      <c r="C25" s="195"/>
      <c r="D25" s="195"/>
      <c r="E25" s="195"/>
      <c r="F25" s="195"/>
      <c r="G25" s="195"/>
    </row>
    <row r="26" spans="1:7" ht="18" x14ac:dyDescent="0.25">
      <c r="A26" s="190"/>
      <c r="B26" s="197" t="s">
        <v>136</v>
      </c>
      <c r="C26" s="195"/>
      <c r="D26" s="195"/>
      <c r="E26" s="195"/>
      <c r="F26" s="195"/>
      <c r="G26" s="195"/>
    </row>
    <row r="27" spans="1:7" ht="18" x14ac:dyDescent="0.25">
      <c r="A27" s="190"/>
      <c r="B27" s="195"/>
      <c r="C27" s="194" t="s">
        <v>137</v>
      </c>
      <c r="D27" s="194"/>
      <c r="E27" s="194"/>
      <c r="F27" s="195"/>
      <c r="G27" s="195"/>
    </row>
    <row r="28" spans="1:7" ht="18" x14ac:dyDescent="0.25">
      <c r="A28" s="190"/>
      <c r="B28" s="195"/>
      <c r="C28" s="194" t="s">
        <v>138</v>
      </c>
      <c r="D28" s="194"/>
      <c r="E28" s="194"/>
      <c r="F28" s="195"/>
      <c r="G28" s="195"/>
    </row>
    <row r="29" spans="1:7" ht="18" x14ac:dyDescent="0.25">
      <c r="A29" s="190"/>
      <c r="B29" s="195"/>
      <c r="C29" s="194" t="s">
        <v>139</v>
      </c>
      <c r="D29" s="194"/>
      <c r="E29" s="194"/>
      <c r="F29" s="195"/>
      <c r="G29" s="195"/>
    </row>
    <row r="30" spans="1:7" ht="18" x14ac:dyDescent="0.25">
      <c r="A30" s="190"/>
      <c r="B30" s="195"/>
      <c r="C30" s="194" t="s">
        <v>140</v>
      </c>
      <c r="D30" s="194"/>
      <c r="E30" s="194"/>
      <c r="F30" s="195"/>
      <c r="G30" s="195"/>
    </row>
    <row r="31" spans="1:7" ht="18" x14ac:dyDescent="0.25">
      <c r="A31" s="190"/>
      <c r="B31" s="195"/>
      <c r="C31" s="194" t="s">
        <v>141</v>
      </c>
      <c r="D31" s="194"/>
      <c r="E31" s="194"/>
      <c r="F31" s="195"/>
      <c r="G31" s="195"/>
    </row>
    <row r="32" spans="1:7" ht="18" x14ac:dyDescent="0.25">
      <c r="A32" s="190"/>
      <c r="B32" s="195"/>
      <c r="C32" s="194" t="s">
        <v>142</v>
      </c>
      <c r="D32" s="194"/>
      <c r="E32" s="194"/>
      <c r="F32" s="195"/>
      <c r="G32" s="195"/>
    </row>
    <row r="33" spans="1:7" ht="18" x14ac:dyDescent="0.25">
      <c r="A33" s="190"/>
      <c r="B33" s="195"/>
      <c r="C33" s="194" t="s">
        <v>143</v>
      </c>
      <c r="D33" s="194"/>
      <c r="E33" s="194"/>
      <c r="F33" s="195"/>
      <c r="G33" s="195"/>
    </row>
    <row r="34" spans="1:7" ht="18" x14ac:dyDescent="0.25">
      <c r="A34" s="190"/>
      <c r="B34" s="195"/>
      <c r="C34" s="195"/>
      <c r="D34" s="195"/>
      <c r="E34" s="195"/>
      <c r="F34" s="195"/>
      <c r="G34" s="195"/>
    </row>
    <row r="35" spans="1:7" ht="18" x14ac:dyDescent="0.25">
      <c r="A35" s="190"/>
      <c r="B35" s="195"/>
      <c r="C35" s="195"/>
      <c r="D35" s="195"/>
      <c r="E35" s="195"/>
      <c r="F35" s="195"/>
      <c r="G35" s="195"/>
    </row>
    <row r="36" spans="1:7" ht="18" x14ac:dyDescent="0.25">
      <c r="A36" s="190"/>
      <c r="B36" s="200"/>
      <c r="C36" s="200"/>
      <c r="D36" s="200"/>
      <c r="E36" s="200"/>
      <c r="F36" s="200"/>
      <c r="G36" s="200"/>
    </row>
    <row r="37" spans="1:7" x14ac:dyDescent="0.2">
      <c r="A37" s="190"/>
      <c r="B37" s="190"/>
      <c r="C37" s="190"/>
      <c r="D37" s="190"/>
      <c r="E37" s="190"/>
      <c r="F37" s="190"/>
      <c r="G37" s="190"/>
    </row>
    <row r="38" spans="1:7" x14ac:dyDescent="0.2">
      <c r="A38" s="190"/>
      <c r="B38" s="190"/>
      <c r="C38" s="190"/>
      <c r="D38" s="190"/>
      <c r="E38" s="190"/>
      <c r="F38" s="190"/>
      <c r="G38" s="190"/>
    </row>
    <row r="39" spans="1:7" x14ac:dyDescent="0.2">
      <c r="A39" s="190"/>
      <c r="B39" s="190"/>
      <c r="C39" s="190"/>
      <c r="D39" s="190"/>
      <c r="E39" s="190"/>
      <c r="F39" s="190"/>
      <c r="G39" s="190"/>
    </row>
    <row r="40" spans="1:7" x14ac:dyDescent="0.2">
      <c r="A40" s="190"/>
      <c r="B40" s="190"/>
      <c r="C40" s="190"/>
      <c r="D40" s="190"/>
      <c r="E40" s="190"/>
      <c r="F40" s="190"/>
      <c r="G40" s="190"/>
    </row>
    <row r="41" spans="1:7" x14ac:dyDescent="0.2">
      <c r="A41" s="190"/>
      <c r="B41" s="190"/>
      <c r="C41" s="190"/>
      <c r="D41" s="190"/>
      <c r="E41" s="190"/>
      <c r="F41" s="190"/>
      <c r="G41" s="190"/>
    </row>
    <row r="42" spans="1:7" x14ac:dyDescent="0.2">
      <c r="A42" s="190"/>
      <c r="B42" s="190"/>
      <c r="C42" s="190"/>
      <c r="D42" s="190"/>
      <c r="E42" s="190"/>
      <c r="F42" s="190"/>
      <c r="G42" s="190"/>
    </row>
    <row r="43" spans="1:7" x14ac:dyDescent="0.2">
      <c r="A43" s="190"/>
      <c r="B43" s="190"/>
      <c r="C43" s="190"/>
      <c r="D43" s="190"/>
      <c r="E43" s="190"/>
      <c r="F43" s="190"/>
      <c r="G43" s="190"/>
    </row>
    <row r="44" spans="1:7" x14ac:dyDescent="0.2">
      <c r="A44" s="190"/>
      <c r="B44" s="190"/>
      <c r="C44" s="190"/>
      <c r="D44" s="190"/>
      <c r="E44" s="190"/>
      <c r="F44" s="190"/>
      <c r="G44" s="190"/>
    </row>
    <row r="45" spans="1:7" x14ac:dyDescent="0.2">
      <c r="A45" s="190"/>
      <c r="B45" s="190"/>
      <c r="C45" s="190"/>
      <c r="D45" s="190"/>
      <c r="E45" s="190"/>
      <c r="F45" s="190"/>
      <c r="G45" s="190"/>
    </row>
    <row r="46" spans="1:7" x14ac:dyDescent="0.2">
      <c r="A46" s="190"/>
      <c r="B46" s="190"/>
      <c r="C46" s="190"/>
      <c r="D46" s="190"/>
      <c r="E46" s="190"/>
      <c r="F46" s="190"/>
      <c r="G46" s="190"/>
    </row>
    <row r="47" spans="1:7" x14ac:dyDescent="0.2">
      <c r="A47" s="190"/>
      <c r="B47" s="190"/>
      <c r="C47" s="190"/>
      <c r="D47" s="190"/>
      <c r="E47" s="190"/>
      <c r="F47" s="190"/>
      <c r="G47" s="190"/>
    </row>
    <row r="48" spans="1:7" x14ac:dyDescent="0.2">
      <c r="A48" s="190"/>
      <c r="B48" s="190"/>
      <c r="C48" s="190"/>
      <c r="D48" s="190"/>
      <c r="E48" s="190"/>
      <c r="F48" s="190"/>
      <c r="G48" s="190"/>
    </row>
    <row r="49" spans="1:7" x14ac:dyDescent="0.2">
      <c r="A49" s="190"/>
      <c r="B49" s="190"/>
      <c r="C49" s="190"/>
      <c r="D49" s="190"/>
      <c r="E49" s="190"/>
      <c r="F49" s="190"/>
      <c r="G49" s="190"/>
    </row>
    <row r="50" spans="1:7" x14ac:dyDescent="0.2">
      <c r="A50" s="190"/>
      <c r="B50" s="190"/>
      <c r="C50" s="190"/>
      <c r="D50" s="190"/>
      <c r="E50" s="190"/>
      <c r="F50" s="190"/>
      <c r="G50" s="190"/>
    </row>
    <row r="51" spans="1:7" x14ac:dyDescent="0.2">
      <c r="A51" s="190"/>
      <c r="B51" s="190"/>
      <c r="C51" s="190"/>
      <c r="D51" s="190"/>
      <c r="E51" s="190"/>
      <c r="F51" s="190"/>
      <c r="G51" s="190"/>
    </row>
    <row r="52" spans="1:7" x14ac:dyDescent="0.2">
      <c r="A52" s="190"/>
      <c r="B52" s="190"/>
      <c r="C52" s="190"/>
      <c r="D52" s="190"/>
      <c r="E52" s="190"/>
      <c r="F52" s="190"/>
      <c r="G52" s="190"/>
    </row>
  </sheetData>
  <sheetProtection algorithmName="SHA-512" hashValue="PTDLxMs93JpjkJhP9SqBgQqhLRkMDWqh5LG8s5E3FXxLS9zDF2OrK8vwZRzmA7vra4B3cAptWdLmfCOOS36DOA==" saltValue="QOApDWpouOiwuiXGBopE9A==" spinCount="100000" sheet="1" selectLockedCells="1"/>
  <mergeCells count="5">
    <mergeCell ref="C20:F20"/>
    <mergeCell ref="C13:F13"/>
    <mergeCell ref="C14:F14"/>
    <mergeCell ref="C15:F15"/>
    <mergeCell ref="C16:F16"/>
  </mergeCells>
  <phoneticPr fontId="1" type="noConversion"/>
  <pageMargins left="0.78740157499999996" right="0.78740157499999996" top="0.984251969" bottom="0.984251969" header="0.4921259845" footer="0.4921259845"/>
  <pageSetup paperSize="9" scale="9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28"/>
  <sheetViews>
    <sheetView view="pageLayout" topLeftCell="J1" zoomScaleNormal="85" workbookViewId="0">
      <selection activeCell="Q5" sqref="Q5"/>
    </sheetView>
  </sheetViews>
  <sheetFormatPr baseColWidth="10" defaultRowHeight="12.75" x14ac:dyDescent="0.2"/>
  <cols>
    <col min="1" max="1" width="26.7109375" style="1" customWidth="1"/>
    <col min="2" max="9" width="16.7109375" style="1" customWidth="1"/>
    <col min="10" max="10" width="26.7109375" style="1" customWidth="1"/>
    <col min="11" max="14" width="16.7109375" style="1" customWidth="1"/>
    <col min="15" max="17" width="20.7109375" style="1" customWidth="1"/>
    <col min="18" max="16384" width="11.42578125" style="1"/>
  </cols>
  <sheetData>
    <row r="1" spans="1:17" ht="15.75" x14ac:dyDescent="0.25">
      <c r="A1" s="11" t="s">
        <v>12</v>
      </c>
      <c r="J1" s="11" t="s">
        <v>12</v>
      </c>
    </row>
    <row r="2" spans="1:17" ht="13.5" thickBot="1" x14ac:dyDescent="0.25">
      <c r="A2" s="153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</row>
    <row r="3" spans="1:17" s="176" customFormat="1" ht="14.25" x14ac:dyDescent="0.2">
      <c r="A3" s="268" t="s">
        <v>13</v>
      </c>
      <c r="B3" s="154"/>
      <c r="C3" s="154" t="s">
        <v>144</v>
      </c>
      <c r="D3" s="154"/>
      <c r="E3" s="154">
        <f>DECKBLATT!$D$23</f>
        <v>0</v>
      </c>
      <c r="F3" s="154"/>
      <c r="G3" s="155"/>
      <c r="H3" s="178"/>
      <c r="I3" s="177"/>
      <c r="J3" s="177"/>
      <c r="K3" s="177"/>
      <c r="L3" s="154" t="s">
        <v>144</v>
      </c>
      <c r="M3" s="154"/>
      <c r="N3" s="154"/>
      <c r="O3" s="154">
        <f>DECKBLATT!$D$23</f>
        <v>0</v>
      </c>
      <c r="P3" s="156" t="s">
        <v>104</v>
      </c>
      <c r="Q3" s="157" t="s">
        <v>105</v>
      </c>
    </row>
    <row r="4" spans="1:17" s="176" customFormat="1" ht="14.25" x14ac:dyDescent="0.2">
      <c r="A4" s="269"/>
      <c r="B4" s="158">
        <v>1</v>
      </c>
      <c r="C4" s="158">
        <v>2</v>
      </c>
      <c r="D4" s="158">
        <v>3</v>
      </c>
      <c r="E4" s="158">
        <v>4</v>
      </c>
      <c r="F4" s="158">
        <v>5</v>
      </c>
      <c r="G4" s="158">
        <v>6</v>
      </c>
      <c r="H4" s="158">
        <v>7</v>
      </c>
      <c r="I4" s="158">
        <v>8</v>
      </c>
      <c r="J4" s="158"/>
      <c r="K4" s="158">
        <v>9</v>
      </c>
      <c r="L4" s="158">
        <v>10</v>
      </c>
      <c r="M4" s="158">
        <v>11</v>
      </c>
      <c r="N4" s="159">
        <v>12</v>
      </c>
      <c r="O4" s="159" t="s">
        <v>148</v>
      </c>
      <c r="P4" s="160">
        <f>E3+1</f>
        <v>1</v>
      </c>
      <c r="Q4" s="161">
        <f>P4+1</f>
        <v>2</v>
      </c>
    </row>
    <row r="5" spans="1:17" s="176" customFormat="1" ht="33" customHeight="1" x14ac:dyDescent="0.2">
      <c r="A5" s="183" t="s">
        <v>103</v>
      </c>
      <c r="B5" s="179"/>
      <c r="C5" s="179"/>
      <c r="D5" s="179"/>
      <c r="E5" s="179"/>
      <c r="F5" s="179"/>
      <c r="G5" s="179"/>
      <c r="H5" s="179"/>
      <c r="I5" s="179"/>
      <c r="J5" s="183" t="s">
        <v>103</v>
      </c>
      <c r="K5" s="179"/>
      <c r="L5" s="179"/>
      <c r="M5" s="179"/>
      <c r="N5" s="179"/>
      <c r="O5" s="180">
        <f t="shared" ref="O5:O24" si="0">SUM(B5:N5)</f>
        <v>0</v>
      </c>
      <c r="P5" s="179"/>
      <c r="Q5" s="181"/>
    </row>
    <row r="6" spans="1:17" s="176" customFormat="1" ht="18" customHeight="1" x14ac:dyDescent="0.2">
      <c r="A6" s="184" t="s">
        <v>163</v>
      </c>
      <c r="B6" s="179"/>
      <c r="C6" s="179"/>
      <c r="D6" s="179"/>
      <c r="E6" s="179"/>
      <c r="F6" s="179"/>
      <c r="G6" s="179"/>
      <c r="H6" s="179"/>
      <c r="I6" s="179"/>
      <c r="J6" s="184" t="s">
        <v>163</v>
      </c>
      <c r="K6" s="179"/>
      <c r="L6" s="179"/>
      <c r="M6" s="179"/>
      <c r="N6" s="179"/>
      <c r="O6" s="180">
        <f t="shared" si="0"/>
        <v>0</v>
      </c>
      <c r="P6" s="179"/>
      <c r="Q6" s="181"/>
    </row>
    <row r="7" spans="1:17" s="176" customFormat="1" ht="17.25" customHeight="1" x14ac:dyDescent="0.2">
      <c r="A7" s="151" t="s">
        <v>14</v>
      </c>
      <c r="B7" s="179"/>
      <c r="C7" s="179"/>
      <c r="D7" s="179"/>
      <c r="E7" s="179"/>
      <c r="F7" s="179"/>
      <c r="G7" s="179"/>
      <c r="H7" s="179"/>
      <c r="I7" s="179"/>
      <c r="J7" s="151" t="s">
        <v>14</v>
      </c>
      <c r="K7" s="179"/>
      <c r="L7" s="179"/>
      <c r="M7" s="179"/>
      <c r="N7" s="179"/>
      <c r="O7" s="180">
        <f t="shared" si="0"/>
        <v>0</v>
      </c>
      <c r="P7" s="179"/>
      <c r="Q7" s="181"/>
    </row>
    <row r="8" spans="1:17" s="176" customFormat="1" ht="17.25" customHeight="1" x14ac:dyDescent="0.2">
      <c r="A8" s="151" t="s">
        <v>15</v>
      </c>
      <c r="B8" s="179"/>
      <c r="C8" s="179"/>
      <c r="D8" s="179"/>
      <c r="E8" s="179"/>
      <c r="F8" s="179"/>
      <c r="G8" s="179"/>
      <c r="H8" s="179"/>
      <c r="I8" s="179"/>
      <c r="J8" s="151" t="s">
        <v>15</v>
      </c>
      <c r="K8" s="179"/>
      <c r="L8" s="179"/>
      <c r="M8" s="179"/>
      <c r="N8" s="179"/>
      <c r="O8" s="180">
        <f t="shared" si="0"/>
        <v>0</v>
      </c>
      <c r="P8" s="179"/>
      <c r="Q8" s="181"/>
    </row>
    <row r="9" spans="1:17" s="176" customFormat="1" ht="17.25" customHeight="1" x14ac:dyDescent="0.2">
      <c r="A9" s="151" t="s">
        <v>16</v>
      </c>
      <c r="B9" s="179"/>
      <c r="C9" s="179"/>
      <c r="D9" s="179"/>
      <c r="E9" s="179"/>
      <c r="F9" s="179"/>
      <c r="G9" s="179"/>
      <c r="H9" s="179"/>
      <c r="I9" s="179"/>
      <c r="J9" s="151" t="s">
        <v>16</v>
      </c>
      <c r="K9" s="179"/>
      <c r="L9" s="179"/>
      <c r="M9" s="179"/>
      <c r="N9" s="179"/>
      <c r="O9" s="180">
        <f t="shared" si="0"/>
        <v>0</v>
      </c>
      <c r="P9" s="179"/>
      <c r="Q9" s="181"/>
    </row>
    <row r="10" spans="1:17" s="176" customFormat="1" ht="18" customHeight="1" x14ac:dyDescent="0.2">
      <c r="A10" s="151" t="s">
        <v>17</v>
      </c>
      <c r="B10" s="179"/>
      <c r="C10" s="179"/>
      <c r="D10" s="179"/>
      <c r="E10" s="179"/>
      <c r="F10" s="179"/>
      <c r="G10" s="179"/>
      <c r="H10" s="179"/>
      <c r="I10" s="179"/>
      <c r="J10" s="151" t="s">
        <v>17</v>
      </c>
      <c r="K10" s="179"/>
      <c r="L10" s="179"/>
      <c r="M10" s="179"/>
      <c r="N10" s="179"/>
      <c r="O10" s="180">
        <f t="shared" si="0"/>
        <v>0</v>
      </c>
      <c r="P10" s="179"/>
      <c r="Q10" s="181"/>
    </row>
    <row r="11" spans="1:17" s="176" customFormat="1" ht="18" customHeight="1" x14ac:dyDescent="0.2">
      <c r="A11" s="151" t="s">
        <v>18</v>
      </c>
      <c r="B11" s="179"/>
      <c r="C11" s="179"/>
      <c r="D11" s="179"/>
      <c r="E11" s="179"/>
      <c r="F11" s="179"/>
      <c r="G11" s="179"/>
      <c r="H11" s="179"/>
      <c r="I11" s="179"/>
      <c r="J11" s="151" t="s">
        <v>18</v>
      </c>
      <c r="K11" s="179"/>
      <c r="L11" s="179"/>
      <c r="M11" s="179"/>
      <c r="N11" s="179"/>
      <c r="O11" s="180">
        <f t="shared" si="0"/>
        <v>0</v>
      </c>
      <c r="P11" s="179"/>
      <c r="Q11" s="181"/>
    </row>
    <row r="12" spans="1:17" s="176" customFormat="1" ht="18" customHeight="1" x14ac:dyDescent="0.2">
      <c r="A12" s="151" t="s">
        <v>19</v>
      </c>
      <c r="B12" s="179"/>
      <c r="C12" s="179"/>
      <c r="D12" s="179"/>
      <c r="E12" s="179"/>
      <c r="F12" s="179"/>
      <c r="G12" s="179"/>
      <c r="H12" s="179"/>
      <c r="I12" s="179"/>
      <c r="J12" s="151" t="s">
        <v>19</v>
      </c>
      <c r="K12" s="179"/>
      <c r="L12" s="179"/>
      <c r="M12" s="179"/>
      <c r="N12" s="179"/>
      <c r="O12" s="180">
        <f t="shared" si="0"/>
        <v>0</v>
      </c>
      <c r="P12" s="179"/>
      <c r="Q12" s="181"/>
    </row>
    <row r="13" spans="1:17" s="176" customFormat="1" ht="17.25" customHeight="1" x14ac:dyDescent="0.2">
      <c r="A13" s="151" t="s">
        <v>20</v>
      </c>
      <c r="B13" s="179"/>
      <c r="C13" s="179"/>
      <c r="D13" s="179"/>
      <c r="E13" s="179"/>
      <c r="F13" s="179"/>
      <c r="G13" s="179"/>
      <c r="H13" s="179"/>
      <c r="I13" s="179"/>
      <c r="J13" s="151" t="s">
        <v>20</v>
      </c>
      <c r="K13" s="179"/>
      <c r="L13" s="179"/>
      <c r="M13" s="179"/>
      <c r="N13" s="179"/>
      <c r="O13" s="180">
        <f t="shared" si="0"/>
        <v>0</v>
      </c>
      <c r="P13" s="179"/>
      <c r="Q13" s="181"/>
    </row>
    <row r="14" spans="1:17" s="176" customFormat="1" ht="18" customHeight="1" x14ac:dyDescent="0.2">
      <c r="A14" s="151" t="s">
        <v>21</v>
      </c>
      <c r="B14" s="179"/>
      <c r="C14" s="179"/>
      <c r="D14" s="179"/>
      <c r="E14" s="179"/>
      <c r="F14" s="179"/>
      <c r="G14" s="179"/>
      <c r="H14" s="179"/>
      <c r="I14" s="179"/>
      <c r="J14" s="151" t="s">
        <v>21</v>
      </c>
      <c r="K14" s="179"/>
      <c r="L14" s="179"/>
      <c r="M14" s="179"/>
      <c r="N14" s="179"/>
      <c r="O14" s="180">
        <f t="shared" si="0"/>
        <v>0</v>
      </c>
      <c r="P14" s="179"/>
      <c r="Q14" s="181"/>
    </row>
    <row r="15" spans="1:17" s="176" customFormat="1" ht="18" customHeight="1" x14ac:dyDescent="0.2">
      <c r="A15" s="151" t="s">
        <v>22</v>
      </c>
      <c r="B15" s="179"/>
      <c r="C15" s="179"/>
      <c r="D15" s="179"/>
      <c r="E15" s="179"/>
      <c r="F15" s="179"/>
      <c r="G15" s="179"/>
      <c r="H15" s="179"/>
      <c r="I15" s="179"/>
      <c r="J15" s="151" t="s">
        <v>22</v>
      </c>
      <c r="K15" s="179"/>
      <c r="L15" s="179"/>
      <c r="M15" s="179"/>
      <c r="N15" s="179"/>
      <c r="O15" s="180">
        <f t="shared" si="0"/>
        <v>0</v>
      </c>
      <c r="P15" s="179"/>
      <c r="Q15" s="181"/>
    </row>
    <row r="16" spans="1:17" s="176" customFormat="1" ht="18" customHeight="1" x14ac:dyDescent="0.2">
      <c r="A16" s="151" t="s">
        <v>23</v>
      </c>
      <c r="B16" s="179"/>
      <c r="C16" s="179"/>
      <c r="D16" s="179"/>
      <c r="E16" s="179"/>
      <c r="F16" s="179"/>
      <c r="G16" s="179"/>
      <c r="H16" s="179"/>
      <c r="I16" s="179"/>
      <c r="J16" s="151" t="s">
        <v>23</v>
      </c>
      <c r="K16" s="179"/>
      <c r="L16" s="179"/>
      <c r="M16" s="179"/>
      <c r="N16" s="179"/>
      <c r="O16" s="180">
        <f t="shared" si="0"/>
        <v>0</v>
      </c>
      <c r="P16" s="179"/>
      <c r="Q16" s="181"/>
    </row>
    <row r="17" spans="1:17" s="176" customFormat="1" ht="18.75" customHeight="1" x14ac:dyDescent="0.2">
      <c r="A17" s="151" t="s">
        <v>24</v>
      </c>
      <c r="B17" s="179"/>
      <c r="C17" s="179"/>
      <c r="D17" s="179"/>
      <c r="E17" s="179"/>
      <c r="F17" s="179"/>
      <c r="G17" s="179"/>
      <c r="H17" s="179"/>
      <c r="I17" s="179"/>
      <c r="J17" s="151" t="s">
        <v>24</v>
      </c>
      <c r="K17" s="179"/>
      <c r="L17" s="179"/>
      <c r="M17" s="179"/>
      <c r="N17" s="179"/>
      <c r="O17" s="180">
        <f t="shared" si="0"/>
        <v>0</v>
      </c>
      <c r="P17" s="179"/>
      <c r="Q17" s="181"/>
    </row>
    <row r="18" spans="1:17" s="176" customFormat="1" ht="18" customHeight="1" x14ac:dyDescent="0.2">
      <c r="A18" s="151" t="s">
        <v>25</v>
      </c>
      <c r="B18" s="179"/>
      <c r="C18" s="179"/>
      <c r="D18" s="179"/>
      <c r="E18" s="179"/>
      <c r="F18" s="179"/>
      <c r="G18" s="179"/>
      <c r="H18" s="179"/>
      <c r="I18" s="179"/>
      <c r="J18" s="151" t="s">
        <v>25</v>
      </c>
      <c r="K18" s="179"/>
      <c r="L18" s="179"/>
      <c r="M18" s="179"/>
      <c r="N18" s="179"/>
      <c r="O18" s="180">
        <f t="shared" si="0"/>
        <v>0</v>
      </c>
      <c r="P18" s="179"/>
      <c r="Q18" s="181"/>
    </row>
    <row r="19" spans="1:17" s="176" customFormat="1" ht="18" customHeight="1" x14ac:dyDescent="0.2">
      <c r="A19" s="184" t="s">
        <v>162</v>
      </c>
      <c r="B19" s="179"/>
      <c r="C19" s="179"/>
      <c r="D19" s="179"/>
      <c r="E19" s="179"/>
      <c r="F19" s="179"/>
      <c r="G19" s="179"/>
      <c r="H19" s="179"/>
      <c r="I19" s="179"/>
      <c r="J19" s="184" t="s">
        <v>162</v>
      </c>
      <c r="K19" s="179"/>
      <c r="L19" s="179"/>
      <c r="M19" s="179"/>
      <c r="N19" s="179"/>
      <c r="O19" s="180">
        <f t="shared" si="0"/>
        <v>0</v>
      </c>
      <c r="P19" s="179"/>
      <c r="Q19" s="181"/>
    </row>
    <row r="20" spans="1:17" s="176" customFormat="1" ht="17.25" customHeight="1" x14ac:dyDescent="0.2">
      <c r="A20" s="184" t="s">
        <v>164</v>
      </c>
      <c r="B20" s="179"/>
      <c r="C20" s="179"/>
      <c r="D20" s="179"/>
      <c r="E20" s="179"/>
      <c r="F20" s="179"/>
      <c r="G20" s="179"/>
      <c r="H20" s="179"/>
      <c r="I20" s="179"/>
      <c r="J20" s="184" t="s">
        <v>164</v>
      </c>
      <c r="K20" s="179"/>
      <c r="L20" s="179"/>
      <c r="M20" s="179"/>
      <c r="N20" s="179"/>
      <c r="O20" s="180">
        <f t="shared" si="0"/>
        <v>0</v>
      </c>
      <c r="P20" s="179"/>
      <c r="Q20" s="181"/>
    </row>
    <row r="21" spans="1:17" s="176" customFormat="1" ht="18" customHeight="1" x14ac:dyDescent="0.2">
      <c r="A21" s="185" t="s">
        <v>128</v>
      </c>
      <c r="B21" s="179"/>
      <c r="C21" s="179"/>
      <c r="D21" s="179"/>
      <c r="E21" s="179"/>
      <c r="F21" s="179"/>
      <c r="G21" s="179"/>
      <c r="H21" s="179"/>
      <c r="I21" s="179"/>
      <c r="J21" s="185" t="s">
        <v>128</v>
      </c>
      <c r="K21" s="179"/>
      <c r="L21" s="179"/>
      <c r="M21" s="179"/>
      <c r="N21" s="179"/>
      <c r="O21" s="180">
        <f t="shared" si="0"/>
        <v>0</v>
      </c>
      <c r="P21" s="179"/>
      <c r="Q21" s="181"/>
    </row>
    <row r="22" spans="1:17" s="176" customFormat="1" ht="18" customHeight="1" x14ac:dyDescent="0.2">
      <c r="A22" s="186"/>
      <c r="B22" s="179"/>
      <c r="C22" s="179"/>
      <c r="D22" s="179"/>
      <c r="E22" s="179"/>
      <c r="F22" s="179"/>
      <c r="G22" s="179"/>
      <c r="H22" s="179"/>
      <c r="I22" s="179"/>
      <c r="J22" s="186"/>
      <c r="K22" s="179"/>
      <c r="L22" s="179"/>
      <c r="M22" s="179"/>
      <c r="N22" s="179"/>
      <c r="O22" s="180">
        <f t="shared" si="0"/>
        <v>0</v>
      </c>
      <c r="P22" s="179"/>
      <c r="Q22" s="181"/>
    </row>
    <row r="23" spans="1:17" s="176" customFormat="1" ht="18" customHeight="1" x14ac:dyDescent="0.2">
      <c r="A23" s="186"/>
      <c r="B23" s="179"/>
      <c r="C23" s="179"/>
      <c r="D23" s="179"/>
      <c r="E23" s="179"/>
      <c r="F23" s="179"/>
      <c r="G23" s="179"/>
      <c r="H23" s="179"/>
      <c r="I23" s="179"/>
      <c r="J23" s="186"/>
      <c r="K23" s="179"/>
      <c r="L23" s="179"/>
      <c r="M23" s="179"/>
      <c r="N23" s="179"/>
      <c r="O23" s="180">
        <f t="shared" si="0"/>
        <v>0</v>
      </c>
      <c r="P23" s="179"/>
      <c r="Q23" s="181"/>
    </row>
    <row r="24" spans="1:17" s="176" customFormat="1" ht="18" customHeight="1" x14ac:dyDescent="0.2">
      <c r="A24" s="186"/>
      <c r="B24" s="179"/>
      <c r="C24" s="179"/>
      <c r="D24" s="179"/>
      <c r="E24" s="179"/>
      <c r="F24" s="179"/>
      <c r="G24" s="179"/>
      <c r="H24" s="179"/>
      <c r="I24" s="179"/>
      <c r="J24" s="186"/>
      <c r="K24" s="179"/>
      <c r="L24" s="179"/>
      <c r="M24" s="179"/>
      <c r="N24" s="179"/>
      <c r="O24" s="180">
        <f t="shared" si="0"/>
        <v>0</v>
      </c>
      <c r="P24" s="179"/>
      <c r="Q24" s="181"/>
    </row>
    <row r="25" spans="1:17" s="176" customFormat="1" ht="17.25" customHeight="1" thickBot="1" x14ac:dyDescent="0.25">
      <c r="A25" s="152" t="s">
        <v>26</v>
      </c>
      <c r="B25" s="182">
        <f>SUM(B5:B24)</f>
        <v>0</v>
      </c>
      <c r="C25" s="182">
        <f t="shared" ref="C25:O25" si="1">SUM(C5:C24)</f>
        <v>0</v>
      </c>
      <c r="D25" s="182">
        <f t="shared" si="1"/>
        <v>0</v>
      </c>
      <c r="E25" s="182">
        <f t="shared" si="1"/>
        <v>0</v>
      </c>
      <c r="F25" s="182">
        <f t="shared" si="1"/>
        <v>0</v>
      </c>
      <c r="G25" s="182">
        <f t="shared" si="1"/>
        <v>0</v>
      </c>
      <c r="H25" s="182">
        <f t="shared" si="1"/>
        <v>0</v>
      </c>
      <c r="I25" s="182">
        <f t="shared" si="1"/>
        <v>0</v>
      </c>
      <c r="J25" s="152" t="s">
        <v>26</v>
      </c>
      <c r="K25" s="182">
        <f t="shared" si="1"/>
        <v>0</v>
      </c>
      <c r="L25" s="182">
        <f t="shared" si="1"/>
        <v>0</v>
      </c>
      <c r="M25" s="182">
        <f t="shared" si="1"/>
        <v>0</v>
      </c>
      <c r="N25" s="182">
        <f t="shared" si="1"/>
        <v>0</v>
      </c>
      <c r="O25" s="182">
        <f t="shared" si="1"/>
        <v>0</v>
      </c>
      <c r="P25" s="182">
        <f>SUM(P5:P24)</f>
        <v>0</v>
      </c>
      <c r="Q25" s="182">
        <f>SUM(Q5:Q24)</f>
        <v>0</v>
      </c>
    </row>
    <row r="26" spans="1:17" x14ac:dyDescent="0.2">
      <c r="O26" s="6"/>
    </row>
    <row r="27" spans="1:17" x14ac:dyDescent="0.2">
      <c r="A27" s="39" t="s">
        <v>131</v>
      </c>
      <c r="B27" s="40"/>
      <c r="D27" s="266">
        <f>SUM(B25:E25)</f>
        <v>0</v>
      </c>
      <c r="E27" s="267"/>
    </row>
    <row r="28" spans="1:17" ht="15.75" customHeight="1" x14ac:dyDescent="0.2">
      <c r="A28" s="41" t="s">
        <v>130</v>
      </c>
      <c r="B28" s="43"/>
    </row>
  </sheetData>
  <sheetProtection algorithmName="SHA-512" hashValue="7eE7jhOfDn0lF8+4UnApmobmpTkylNcB5qqViW+prLUpbm096R+dlzqvtdCoWJN09AHVu9axSNhvQqj35bhnGQ==" saltValue="m33DBu+4W1SyLHTKiiOhOg==" spinCount="100000" sheet="1" selectLockedCells="1"/>
  <mergeCells count="2">
    <mergeCell ref="D27:E27"/>
    <mergeCell ref="A3:A4"/>
  </mergeCells>
  <phoneticPr fontId="1" type="noConversion"/>
  <pageMargins left="0.19685039370078741" right="0" top="0.78740157480314965" bottom="0.78740157480314965" header="0.51181102362204722" footer="0.51181102362204722"/>
  <pageSetup paperSize="9" scale="82" orientation="landscape" r:id="rId1"/>
  <headerFooter alignWithMargins="0"/>
  <colBreaks count="1" manualBreakCount="1">
    <brk id="9" max="1048575" man="1"/>
  </colBreaks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29"/>
  <sheetViews>
    <sheetView view="pageLayout" zoomScaleNormal="100" workbookViewId="0">
      <selection activeCell="E5" sqref="E5"/>
    </sheetView>
  </sheetViews>
  <sheetFormatPr baseColWidth="10" defaultRowHeight="12.75" x14ac:dyDescent="0.2"/>
  <cols>
    <col min="1" max="1" width="28" style="1" customWidth="1"/>
    <col min="2" max="3" width="10.7109375" style="1" customWidth="1"/>
    <col min="4" max="4" width="14.42578125" style="1" bestFit="1" customWidth="1"/>
    <col min="5" max="5" width="22" style="1" bestFit="1" customWidth="1"/>
    <col min="6" max="6" width="17.5703125" style="1" customWidth="1"/>
    <col min="7" max="7" width="18.140625" style="1" customWidth="1"/>
    <col min="8" max="8" width="15.42578125" style="1" customWidth="1"/>
    <col min="9" max="16384" width="11.42578125" style="1"/>
  </cols>
  <sheetData>
    <row r="1" spans="1:8" ht="15.75" x14ac:dyDescent="0.25">
      <c r="A1" s="11" t="s">
        <v>166</v>
      </c>
    </row>
    <row r="2" spans="1:8" ht="13.5" thickBot="1" x14ac:dyDescent="0.25"/>
    <row r="3" spans="1:8" x14ac:dyDescent="0.2">
      <c r="A3" s="271" t="s">
        <v>0</v>
      </c>
      <c r="B3" s="270" t="s">
        <v>1</v>
      </c>
      <c r="C3" s="270"/>
      <c r="D3" s="270" t="s">
        <v>2</v>
      </c>
      <c r="E3" s="270" t="s">
        <v>3</v>
      </c>
      <c r="F3" s="162" t="s">
        <v>145</v>
      </c>
      <c r="G3" s="162" t="s">
        <v>146</v>
      </c>
      <c r="H3" s="228" t="s">
        <v>147</v>
      </c>
    </row>
    <row r="4" spans="1:8" ht="13.5" thickBot="1" x14ac:dyDescent="0.25">
      <c r="A4" s="272"/>
      <c r="B4" s="163" t="s">
        <v>4</v>
      </c>
      <c r="C4" s="163" t="s">
        <v>5</v>
      </c>
      <c r="D4" s="273"/>
      <c r="E4" s="273"/>
      <c r="F4" s="231">
        <f>DECKBLATT!$D$23</f>
        <v>0</v>
      </c>
      <c r="G4" s="163">
        <f>F4+1</f>
        <v>1</v>
      </c>
      <c r="H4" s="229">
        <f>G4+1</f>
        <v>2</v>
      </c>
    </row>
    <row r="5" spans="1:8" ht="13.5" thickBot="1" x14ac:dyDescent="0.25">
      <c r="A5" s="201"/>
      <c r="B5" s="202"/>
      <c r="C5" s="202"/>
      <c r="D5" s="203"/>
      <c r="E5" s="202"/>
      <c r="F5" s="230">
        <f>IF($F$4=C5,((E5-B5+1))*D5,0)</f>
        <v>0</v>
      </c>
      <c r="G5" s="230">
        <f>IF(F5&gt;0,(E5*D5)*1.02,IF($G$4=C5,((E5-B5+1))*D5,0))</f>
        <v>0</v>
      </c>
      <c r="H5" s="205">
        <f>IF(F5&gt;0,((D5*E5)*1.02)*1.02,IF(G5&gt;0,(D5*E5)*1.02,IF($H$4=C5,((E5-B5+1))*D5,0)))</f>
        <v>0</v>
      </c>
    </row>
    <row r="6" spans="1:8" ht="13.5" thickBot="1" x14ac:dyDescent="0.25">
      <c r="A6" s="206"/>
      <c r="B6" s="207"/>
      <c r="C6" s="207"/>
      <c r="D6" s="208"/>
      <c r="E6" s="207"/>
      <c r="F6" s="204">
        <f t="shared" ref="F6:F23" si="0">IF($F$4=C6,((E6-B6+1))*D6,0)</f>
        <v>0</v>
      </c>
      <c r="G6" s="204">
        <f>IF(F6&gt;0,(E6*D6)*1.02,IF($G$4=C6,((E6-B6+1))*D6,0))</f>
        <v>0</v>
      </c>
      <c r="H6" s="205">
        <f t="shared" ref="H6:H23" si="1">IF(F6&gt;0,((D6*E6)*1.02)*1.02,IF(G6&gt;0,(D6*E6)*1.02,IF($H$4=C6,((E6-B6+1))*D6,0)))</f>
        <v>0</v>
      </c>
    </row>
    <row r="7" spans="1:8" ht="13.5" thickBot="1" x14ac:dyDescent="0.25">
      <c r="A7" s="206"/>
      <c r="B7" s="207"/>
      <c r="C7" s="207"/>
      <c r="D7" s="208"/>
      <c r="E7" s="207"/>
      <c r="F7" s="204">
        <f t="shared" si="0"/>
        <v>0</v>
      </c>
      <c r="G7" s="204">
        <f t="shared" ref="G7:G23" si="2">IF(F7&gt;0,(E7*D7)*1.02,IF($G$4=C7,((E7-B7+1))*D7,0))</f>
        <v>0</v>
      </c>
      <c r="H7" s="205">
        <f t="shared" si="1"/>
        <v>0</v>
      </c>
    </row>
    <row r="8" spans="1:8" ht="13.5" thickBot="1" x14ac:dyDescent="0.25">
      <c r="A8" s="206"/>
      <c r="B8" s="207"/>
      <c r="C8" s="207"/>
      <c r="D8" s="208"/>
      <c r="E8" s="207"/>
      <c r="F8" s="204">
        <f t="shared" si="0"/>
        <v>0</v>
      </c>
      <c r="G8" s="204">
        <f t="shared" si="2"/>
        <v>0</v>
      </c>
      <c r="H8" s="205">
        <f t="shared" si="1"/>
        <v>0</v>
      </c>
    </row>
    <row r="9" spans="1:8" ht="13.5" thickBot="1" x14ac:dyDescent="0.25">
      <c r="A9" s="206"/>
      <c r="B9" s="207"/>
      <c r="C9" s="207"/>
      <c r="D9" s="208"/>
      <c r="E9" s="207"/>
      <c r="F9" s="204">
        <f t="shared" si="0"/>
        <v>0</v>
      </c>
      <c r="G9" s="204">
        <f t="shared" si="2"/>
        <v>0</v>
      </c>
      <c r="H9" s="205">
        <f t="shared" si="1"/>
        <v>0</v>
      </c>
    </row>
    <row r="10" spans="1:8" ht="13.5" thickBot="1" x14ac:dyDescent="0.25">
      <c r="A10" s="206"/>
      <c r="B10" s="207"/>
      <c r="C10" s="207"/>
      <c r="D10" s="208"/>
      <c r="E10" s="207"/>
      <c r="F10" s="204">
        <f t="shared" si="0"/>
        <v>0</v>
      </c>
      <c r="G10" s="204">
        <f t="shared" si="2"/>
        <v>0</v>
      </c>
      <c r="H10" s="205">
        <f t="shared" si="1"/>
        <v>0</v>
      </c>
    </row>
    <row r="11" spans="1:8" ht="13.5" thickBot="1" x14ac:dyDescent="0.25">
      <c r="A11" s="206"/>
      <c r="B11" s="207"/>
      <c r="C11" s="207"/>
      <c r="D11" s="208"/>
      <c r="E11" s="207"/>
      <c r="F11" s="204">
        <f t="shared" si="0"/>
        <v>0</v>
      </c>
      <c r="G11" s="204">
        <f t="shared" si="2"/>
        <v>0</v>
      </c>
      <c r="H11" s="205">
        <f t="shared" si="1"/>
        <v>0</v>
      </c>
    </row>
    <row r="12" spans="1:8" ht="13.5" thickBot="1" x14ac:dyDescent="0.25">
      <c r="A12" s="206"/>
      <c r="B12" s="207"/>
      <c r="C12" s="207"/>
      <c r="D12" s="208"/>
      <c r="E12" s="207"/>
      <c r="F12" s="204">
        <f t="shared" si="0"/>
        <v>0</v>
      </c>
      <c r="G12" s="204">
        <f t="shared" si="2"/>
        <v>0</v>
      </c>
      <c r="H12" s="205">
        <f t="shared" si="1"/>
        <v>0</v>
      </c>
    </row>
    <row r="13" spans="1:8" ht="13.5" thickBot="1" x14ac:dyDescent="0.25">
      <c r="A13" s="206"/>
      <c r="B13" s="207"/>
      <c r="C13" s="207"/>
      <c r="D13" s="208"/>
      <c r="E13" s="207"/>
      <c r="F13" s="204">
        <f t="shared" si="0"/>
        <v>0</v>
      </c>
      <c r="G13" s="204">
        <f t="shared" si="2"/>
        <v>0</v>
      </c>
      <c r="H13" s="205">
        <f t="shared" si="1"/>
        <v>0</v>
      </c>
    </row>
    <row r="14" spans="1:8" ht="13.5" thickBot="1" x14ac:dyDescent="0.25">
      <c r="A14" s="206"/>
      <c r="B14" s="207"/>
      <c r="C14" s="207"/>
      <c r="D14" s="208"/>
      <c r="E14" s="207"/>
      <c r="F14" s="204">
        <f t="shared" si="0"/>
        <v>0</v>
      </c>
      <c r="G14" s="204">
        <f t="shared" si="2"/>
        <v>0</v>
      </c>
      <c r="H14" s="205">
        <f t="shared" si="1"/>
        <v>0</v>
      </c>
    </row>
    <row r="15" spans="1:8" ht="13.5" thickBot="1" x14ac:dyDescent="0.25">
      <c r="A15" s="206"/>
      <c r="B15" s="207"/>
      <c r="C15" s="207"/>
      <c r="D15" s="208"/>
      <c r="E15" s="207"/>
      <c r="F15" s="204">
        <f t="shared" si="0"/>
        <v>0</v>
      </c>
      <c r="G15" s="204">
        <f t="shared" si="2"/>
        <v>0</v>
      </c>
      <c r="H15" s="205">
        <f t="shared" si="1"/>
        <v>0</v>
      </c>
    </row>
    <row r="16" spans="1:8" ht="13.5" thickBot="1" x14ac:dyDescent="0.25">
      <c r="A16" s="206"/>
      <c r="B16" s="207"/>
      <c r="C16" s="207"/>
      <c r="D16" s="208"/>
      <c r="E16" s="207"/>
      <c r="F16" s="204">
        <f t="shared" si="0"/>
        <v>0</v>
      </c>
      <c r="G16" s="204">
        <f t="shared" si="2"/>
        <v>0</v>
      </c>
      <c r="H16" s="205">
        <f t="shared" si="1"/>
        <v>0</v>
      </c>
    </row>
    <row r="17" spans="1:8" ht="13.5" thickBot="1" x14ac:dyDescent="0.25">
      <c r="A17" s="206"/>
      <c r="B17" s="207"/>
      <c r="C17" s="207"/>
      <c r="D17" s="208"/>
      <c r="E17" s="207"/>
      <c r="F17" s="204">
        <f t="shared" si="0"/>
        <v>0</v>
      </c>
      <c r="G17" s="204">
        <f t="shared" si="2"/>
        <v>0</v>
      </c>
      <c r="H17" s="205">
        <f t="shared" si="1"/>
        <v>0</v>
      </c>
    </row>
    <row r="18" spans="1:8" ht="13.5" thickBot="1" x14ac:dyDescent="0.25">
      <c r="A18" s="206"/>
      <c r="B18" s="207"/>
      <c r="C18" s="207"/>
      <c r="D18" s="208"/>
      <c r="E18" s="207"/>
      <c r="F18" s="204">
        <f t="shared" si="0"/>
        <v>0</v>
      </c>
      <c r="G18" s="204">
        <f t="shared" si="2"/>
        <v>0</v>
      </c>
      <c r="H18" s="205">
        <f t="shared" si="1"/>
        <v>0</v>
      </c>
    </row>
    <row r="19" spans="1:8" ht="13.5" thickBot="1" x14ac:dyDescent="0.25">
      <c r="A19" s="206"/>
      <c r="B19" s="207"/>
      <c r="C19" s="207"/>
      <c r="D19" s="208"/>
      <c r="E19" s="207"/>
      <c r="F19" s="204">
        <f t="shared" si="0"/>
        <v>0</v>
      </c>
      <c r="G19" s="204">
        <f t="shared" si="2"/>
        <v>0</v>
      </c>
      <c r="H19" s="205">
        <f t="shared" si="1"/>
        <v>0</v>
      </c>
    </row>
    <row r="20" spans="1:8" ht="13.5" thickBot="1" x14ac:dyDescent="0.25">
      <c r="A20" s="206"/>
      <c r="B20" s="207"/>
      <c r="C20" s="207"/>
      <c r="D20" s="208"/>
      <c r="E20" s="207"/>
      <c r="F20" s="204">
        <f t="shared" si="0"/>
        <v>0</v>
      </c>
      <c r="G20" s="204">
        <f t="shared" si="2"/>
        <v>0</v>
      </c>
      <c r="H20" s="205">
        <f t="shared" si="1"/>
        <v>0</v>
      </c>
    </row>
    <row r="21" spans="1:8" ht="13.5" thickBot="1" x14ac:dyDescent="0.25">
      <c r="A21" s="206"/>
      <c r="B21" s="207"/>
      <c r="C21" s="207"/>
      <c r="D21" s="208"/>
      <c r="E21" s="207"/>
      <c r="F21" s="204">
        <f t="shared" si="0"/>
        <v>0</v>
      </c>
      <c r="G21" s="204">
        <f t="shared" si="2"/>
        <v>0</v>
      </c>
      <c r="H21" s="205">
        <f t="shared" si="1"/>
        <v>0</v>
      </c>
    </row>
    <row r="22" spans="1:8" ht="13.5" thickBot="1" x14ac:dyDescent="0.25">
      <c r="A22" s="206"/>
      <c r="B22" s="207"/>
      <c r="C22" s="207"/>
      <c r="D22" s="208"/>
      <c r="E22" s="207"/>
      <c r="F22" s="204">
        <f t="shared" si="0"/>
        <v>0</v>
      </c>
      <c r="G22" s="204">
        <f t="shared" si="2"/>
        <v>0</v>
      </c>
      <c r="H22" s="205">
        <f t="shared" si="1"/>
        <v>0</v>
      </c>
    </row>
    <row r="23" spans="1:8" ht="13.5" thickBot="1" x14ac:dyDescent="0.25">
      <c r="A23" s="209"/>
      <c r="B23" s="210"/>
      <c r="C23" s="210"/>
      <c r="D23" s="211"/>
      <c r="E23" s="210"/>
      <c r="F23" s="204">
        <f t="shared" si="0"/>
        <v>0</v>
      </c>
      <c r="G23" s="204">
        <f t="shared" si="2"/>
        <v>0</v>
      </c>
      <c r="H23" s="205">
        <f t="shared" si="1"/>
        <v>0</v>
      </c>
    </row>
    <row r="24" spans="1:8" ht="15" x14ac:dyDescent="0.25">
      <c r="A24" s="212" t="s">
        <v>6</v>
      </c>
      <c r="B24" s="10"/>
      <c r="C24" s="10"/>
      <c r="D24" s="213"/>
      <c r="E24" s="10"/>
      <c r="F24" s="214">
        <f>SUM(F5:F23)</f>
        <v>0</v>
      </c>
      <c r="G24" s="214">
        <f>SUM(G5:G23)</f>
        <v>0</v>
      </c>
      <c r="H24" s="215">
        <f>SUM(H5:H23)</f>
        <v>0</v>
      </c>
    </row>
    <row r="25" spans="1:8" ht="13.5" thickBot="1" x14ac:dyDescent="0.25">
      <c r="A25" s="216" t="s">
        <v>7</v>
      </c>
      <c r="B25" s="217"/>
      <c r="C25" s="217"/>
      <c r="D25" s="218">
        <v>25</v>
      </c>
      <c r="E25" s="217" t="s">
        <v>10</v>
      </c>
      <c r="F25" s="219">
        <f>F24*0.25</f>
        <v>0</v>
      </c>
      <c r="G25" s="219">
        <f>G24*0.25</f>
        <v>0</v>
      </c>
      <c r="H25" s="220">
        <f>H24*0.25</f>
        <v>0</v>
      </c>
    </row>
    <row r="26" spans="1:8" ht="15.75" thickBot="1" x14ac:dyDescent="0.3">
      <c r="A26" s="221" t="s">
        <v>8</v>
      </c>
      <c r="B26" s="222"/>
      <c r="C26" s="222"/>
      <c r="D26" s="222"/>
      <c r="E26" s="222"/>
      <c r="F26" s="223">
        <f>F25+F24</f>
        <v>0</v>
      </c>
      <c r="G26" s="223">
        <f>G25+G24</f>
        <v>0</v>
      </c>
      <c r="H26" s="224">
        <f>H25+H24</f>
        <v>0</v>
      </c>
    </row>
    <row r="27" spans="1:8" ht="15.75" thickBot="1" x14ac:dyDescent="0.3">
      <c r="A27" s="225" t="s">
        <v>9</v>
      </c>
      <c r="B27" s="4"/>
      <c r="C27" s="4"/>
      <c r="D27" s="4"/>
      <c r="E27" s="4"/>
      <c r="F27" s="226"/>
      <c r="G27" s="226"/>
      <c r="H27" s="227"/>
    </row>
    <row r="29" spans="1:8" ht="15" x14ac:dyDescent="0.25">
      <c r="A29" s="7" t="s">
        <v>11</v>
      </c>
      <c r="B29" s="5"/>
      <c r="C29" s="5"/>
      <c r="D29" s="8">
        <v>2</v>
      </c>
      <c r="E29" s="9" t="s">
        <v>10</v>
      </c>
    </row>
  </sheetData>
  <sheetProtection algorithmName="SHA-512" hashValue="xnrmGyqoVWzh+BYL1eVS9sSKxj7EhbszS4pePsP85SRLhCYggfKtblk3OxwwOLhFW+cvu2cVVJSSMiw+/19wfw==" saltValue="iYkq1oKOMLI2xRLPi5/+Ig==" spinCount="100000" sheet="1" selectLockedCells="1"/>
  <mergeCells count="4">
    <mergeCell ref="B3:C3"/>
    <mergeCell ref="A3:A4"/>
    <mergeCell ref="D3:D4"/>
    <mergeCell ref="E3:E4"/>
  </mergeCells>
  <phoneticPr fontId="1" type="noConversion"/>
  <pageMargins left="0.78740157480314965" right="0.78740157480314965" top="0.78740157480314965" bottom="0.78740157480314965" header="0.51181102362204722" footer="0.51181102362204722"/>
  <pageSetup paperSize="9" scale="96" orientation="landscape" r:id="rId1"/>
  <headerFooter alignWithMargins="0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4"/>
  <sheetViews>
    <sheetView view="pageLayout" topLeftCell="A22" zoomScaleNormal="85" workbookViewId="0">
      <selection activeCell="A28" sqref="A28"/>
    </sheetView>
  </sheetViews>
  <sheetFormatPr baseColWidth="10" defaultRowHeight="12" x14ac:dyDescent="0.2"/>
  <cols>
    <col min="1" max="1" width="23.140625" style="234" customWidth="1"/>
    <col min="2" max="2" width="16.140625" style="234" customWidth="1"/>
    <col min="3" max="3" width="10.140625" style="234" customWidth="1"/>
    <col min="4" max="4" width="19.140625" style="234" customWidth="1"/>
    <col min="5" max="6" width="34.140625" style="234" customWidth="1"/>
    <col min="7" max="7" width="0.42578125" style="234" customWidth="1"/>
    <col min="8" max="16384" width="11.42578125" style="234"/>
  </cols>
  <sheetData>
    <row r="1" spans="1:6" ht="15.75" x14ac:dyDescent="0.25">
      <c r="A1" s="19" t="s">
        <v>48</v>
      </c>
    </row>
    <row r="2" spans="1:6" ht="12.75" thickBot="1" x14ac:dyDescent="0.25">
      <c r="A2" s="235">
        <f>DECKBLATT!$D$23</f>
        <v>0</v>
      </c>
      <c r="B2" s="236"/>
      <c r="C2" s="236"/>
      <c r="D2" s="236"/>
      <c r="E2" s="236"/>
      <c r="F2" s="236"/>
    </row>
    <row r="3" spans="1:6" x14ac:dyDescent="0.2">
      <c r="A3" s="237" t="s">
        <v>49</v>
      </c>
      <c r="B3" s="238" t="s">
        <v>50</v>
      </c>
      <c r="C3" s="238" t="s">
        <v>151</v>
      </c>
      <c r="D3" s="238" t="s">
        <v>175</v>
      </c>
      <c r="E3" s="238" t="s">
        <v>57</v>
      </c>
      <c r="F3" s="239" t="s">
        <v>52</v>
      </c>
    </row>
    <row r="4" spans="1:6" x14ac:dyDescent="0.2">
      <c r="A4" s="240"/>
      <c r="B4" s="241"/>
      <c r="C4" s="241" t="s">
        <v>150</v>
      </c>
      <c r="D4" s="241" t="s">
        <v>53</v>
      </c>
      <c r="E4" s="242" t="s">
        <v>54</v>
      </c>
      <c r="F4" s="243" t="s">
        <v>55</v>
      </c>
    </row>
    <row r="5" spans="1:6" x14ac:dyDescent="0.2">
      <c r="A5" s="244"/>
      <c r="B5" s="245"/>
      <c r="C5" s="245"/>
      <c r="D5" s="246"/>
      <c r="E5" s="247">
        <f t="shared" ref="E5:E16" si="0">B5*D5</f>
        <v>0</v>
      </c>
      <c r="F5" s="248">
        <f t="shared" ref="F5:F16" si="1">E5*C5</f>
        <v>0</v>
      </c>
    </row>
    <row r="6" spans="1:6" x14ac:dyDescent="0.2">
      <c r="A6" s="244"/>
      <c r="B6" s="245"/>
      <c r="C6" s="245"/>
      <c r="D6" s="246"/>
      <c r="E6" s="247">
        <f t="shared" si="0"/>
        <v>0</v>
      </c>
      <c r="F6" s="248">
        <f t="shared" si="1"/>
        <v>0</v>
      </c>
    </row>
    <row r="7" spans="1:6" x14ac:dyDescent="0.2">
      <c r="A7" s="244"/>
      <c r="B7" s="245"/>
      <c r="C7" s="245"/>
      <c r="D7" s="246"/>
      <c r="E7" s="247">
        <f t="shared" si="0"/>
        <v>0</v>
      </c>
      <c r="F7" s="248">
        <f t="shared" si="1"/>
        <v>0</v>
      </c>
    </row>
    <row r="8" spans="1:6" x14ac:dyDescent="0.2">
      <c r="A8" s="244"/>
      <c r="B8" s="245"/>
      <c r="C8" s="245"/>
      <c r="D8" s="246"/>
      <c r="E8" s="247">
        <f t="shared" si="0"/>
        <v>0</v>
      </c>
      <c r="F8" s="248">
        <f t="shared" si="1"/>
        <v>0</v>
      </c>
    </row>
    <row r="9" spans="1:6" x14ac:dyDescent="0.2">
      <c r="A9" s="244"/>
      <c r="B9" s="245"/>
      <c r="C9" s="245"/>
      <c r="D9" s="246"/>
      <c r="E9" s="247">
        <f t="shared" si="0"/>
        <v>0</v>
      </c>
      <c r="F9" s="248">
        <f t="shared" si="1"/>
        <v>0</v>
      </c>
    </row>
    <row r="10" spans="1:6" x14ac:dyDescent="0.2">
      <c r="A10" s="244"/>
      <c r="B10" s="245"/>
      <c r="C10" s="245"/>
      <c r="D10" s="246"/>
      <c r="E10" s="247">
        <f t="shared" si="0"/>
        <v>0</v>
      </c>
      <c r="F10" s="248">
        <f t="shared" si="1"/>
        <v>0</v>
      </c>
    </row>
    <row r="11" spans="1:6" x14ac:dyDescent="0.2">
      <c r="A11" s="244"/>
      <c r="B11" s="245"/>
      <c r="C11" s="245"/>
      <c r="D11" s="246"/>
      <c r="E11" s="247">
        <f t="shared" si="0"/>
        <v>0</v>
      </c>
      <c r="F11" s="248">
        <f t="shared" si="1"/>
        <v>0</v>
      </c>
    </row>
    <row r="12" spans="1:6" x14ac:dyDescent="0.2">
      <c r="A12" s="244"/>
      <c r="B12" s="245"/>
      <c r="C12" s="245"/>
      <c r="D12" s="246"/>
      <c r="E12" s="247">
        <f t="shared" si="0"/>
        <v>0</v>
      </c>
      <c r="F12" s="248">
        <f t="shared" si="1"/>
        <v>0</v>
      </c>
    </row>
    <row r="13" spans="1:6" x14ac:dyDescent="0.2">
      <c r="A13" s="244"/>
      <c r="B13" s="245"/>
      <c r="C13" s="245"/>
      <c r="D13" s="246"/>
      <c r="E13" s="247">
        <f t="shared" si="0"/>
        <v>0</v>
      </c>
      <c r="F13" s="248">
        <f t="shared" si="1"/>
        <v>0</v>
      </c>
    </row>
    <row r="14" spans="1:6" x14ac:dyDescent="0.2">
      <c r="A14" s="244"/>
      <c r="B14" s="245"/>
      <c r="C14" s="245"/>
      <c r="D14" s="246"/>
      <c r="E14" s="247">
        <f t="shared" si="0"/>
        <v>0</v>
      </c>
      <c r="F14" s="248">
        <f t="shared" si="1"/>
        <v>0</v>
      </c>
    </row>
    <row r="15" spans="1:6" x14ac:dyDescent="0.2">
      <c r="A15" s="244"/>
      <c r="B15" s="245"/>
      <c r="C15" s="245"/>
      <c r="D15" s="246"/>
      <c r="E15" s="247">
        <f t="shared" si="0"/>
        <v>0</v>
      </c>
      <c r="F15" s="248">
        <f t="shared" si="1"/>
        <v>0</v>
      </c>
    </row>
    <row r="16" spans="1:6" ht="12.75" thickBot="1" x14ac:dyDescent="0.25">
      <c r="A16" s="249"/>
      <c r="B16" s="250"/>
      <c r="C16" s="250"/>
      <c r="D16" s="251"/>
      <c r="E16" s="252">
        <f t="shared" si="0"/>
        <v>0</v>
      </c>
      <c r="F16" s="248">
        <f t="shared" si="1"/>
        <v>0</v>
      </c>
    </row>
    <row r="17" spans="1:6" ht="12.75" thickBot="1" x14ac:dyDescent="0.25">
      <c r="A17" s="253"/>
      <c r="B17" s="253"/>
      <c r="C17" s="253"/>
      <c r="D17" s="254" t="s">
        <v>56</v>
      </c>
      <c r="E17" s="255">
        <f>SUM(E4:E16)</f>
        <v>0</v>
      </c>
      <c r="F17" s="256">
        <f>SUM(F5:F16)</f>
        <v>0</v>
      </c>
    </row>
    <row r="18" spans="1:6" x14ac:dyDescent="0.2">
      <c r="A18" s="257"/>
      <c r="B18" s="257"/>
      <c r="C18" s="257"/>
      <c r="D18" s="257"/>
    </row>
    <row r="19" spans="1:6" ht="12.75" thickBot="1" x14ac:dyDescent="0.25">
      <c r="A19" s="235">
        <f>A2+1</f>
        <v>1</v>
      </c>
      <c r="B19" s="236"/>
      <c r="C19" s="236"/>
      <c r="D19" s="236"/>
      <c r="E19" s="236"/>
      <c r="F19" s="236"/>
    </row>
    <row r="20" spans="1:6" x14ac:dyDescent="0.2">
      <c r="A20" s="237" t="s">
        <v>49</v>
      </c>
      <c r="B20" s="238" t="s">
        <v>50</v>
      </c>
      <c r="C20" s="238" t="s">
        <v>151</v>
      </c>
      <c r="D20" s="238" t="s">
        <v>175</v>
      </c>
      <c r="E20" s="238" t="s">
        <v>51</v>
      </c>
      <c r="F20" s="239" t="s">
        <v>52</v>
      </c>
    </row>
    <row r="21" spans="1:6" x14ac:dyDescent="0.2">
      <c r="A21" s="240"/>
      <c r="B21" s="241"/>
      <c r="C21" s="241" t="s">
        <v>150</v>
      </c>
      <c r="D21" s="241" t="s">
        <v>53</v>
      </c>
      <c r="E21" s="241" t="s">
        <v>54</v>
      </c>
      <c r="F21" s="243" t="s">
        <v>55</v>
      </c>
    </row>
    <row r="22" spans="1:6" x14ac:dyDescent="0.2">
      <c r="A22" s="244"/>
      <c r="B22" s="245"/>
      <c r="C22" s="245"/>
      <c r="D22" s="246"/>
      <c r="E22" s="247">
        <f>B22*D22</f>
        <v>0</v>
      </c>
      <c r="F22" s="248">
        <f>E22*C22</f>
        <v>0</v>
      </c>
    </row>
    <row r="23" spans="1:6" x14ac:dyDescent="0.2">
      <c r="A23" s="244"/>
      <c r="B23" s="245"/>
      <c r="C23" s="245"/>
      <c r="D23" s="246"/>
      <c r="E23" s="247">
        <f t="shared" ref="E23:E33" si="2">B23*D23</f>
        <v>0</v>
      </c>
      <c r="F23" s="248">
        <f t="shared" ref="F23:F33" si="3">E23*C23</f>
        <v>0</v>
      </c>
    </row>
    <row r="24" spans="1:6" x14ac:dyDescent="0.2">
      <c r="A24" s="244"/>
      <c r="B24" s="245"/>
      <c r="C24" s="245"/>
      <c r="D24" s="246"/>
      <c r="E24" s="247">
        <f t="shared" si="2"/>
        <v>0</v>
      </c>
      <c r="F24" s="248">
        <f t="shared" si="3"/>
        <v>0</v>
      </c>
    </row>
    <row r="25" spans="1:6" x14ac:dyDescent="0.2">
      <c r="A25" s="244"/>
      <c r="B25" s="245"/>
      <c r="C25" s="245"/>
      <c r="D25" s="246"/>
      <c r="E25" s="247">
        <f t="shared" si="2"/>
        <v>0</v>
      </c>
      <c r="F25" s="248">
        <f t="shared" si="3"/>
        <v>0</v>
      </c>
    </row>
    <row r="26" spans="1:6" x14ac:dyDescent="0.2">
      <c r="A26" s="244"/>
      <c r="B26" s="245"/>
      <c r="C26" s="245"/>
      <c r="D26" s="246"/>
      <c r="E26" s="247">
        <f t="shared" si="2"/>
        <v>0</v>
      </c>
      <c r="F26" s="248">
        <f t="shared" si="3"/>
        <v>0</v>
      </c>
    </row>
    <row r="27" spans="1:6" x14ac:dyDescent="0.2">
      <c r="A27" s="244"/>
      <c r="B27" s="245"/>
      <c r="C27" s="245"/>
      <c r="D27" s="246"/>
      <c r="E27" s="247">
        <f t="shared" si="2"/>
        <v>0</v>
      </c>
      <c r="F27" s="248">
        <f t="shared" si="3"/>
        <v>0</v>
      </c>
    </row>
    <row r="28" spans="1:6" x14ac:dyDescent="0.2">
      <c r="A28" s="244"/>
      <c r="B28" s="245"/>
      <c r="C28" s="245"/>
      <c r="D28" s="246"/>
      <c r="E28" s="247">
        <f t="shared" si="2"/>
        <v>0</v>
      </c>
      <c r="F28" s="248">
        <f t="shared" si="3"/>
        <v>0</v>
      </c>
    </row>
    <row r="29" spans="1:6" x14ac:dyDescent="0.2">
      <c r="A29" s="244"/>
      <c r="B29" s="245"/>
      <c r="C29" s="245"/>
      <c r="D29" s="246"/>
      <c r="E29" s="247">
        <f t="shared" si="2"/>
        <v>0</v>
      </c>
      <c r="F29" s="248">
        <f t="shared" si="3"/>
        <v>0</v>
      </c>
    </row>
    <row r="30" spans="1:6" x14ac:dyDescent="0.2">
      <c r="A30" s="244"/>
      <c r="B30" s="245"/>
      <c r="C30" s="245"/>
      <c r="D30" s="246"/>
      <c r="E30" s="247">
        <f t="shared" si="2"/>
        <v>0</v>
      </c>
      <c r="F30" s="248">
        <f t="shared" si="3"/>
        <v>0</v>
      </c>
    </row>
    <row r="31" spans="1:6" x14ac:dyDescent="0.2">
      <c r="A31" s="244"/>
      <c r="B31" s="245"/>
      <c r="C31" s="245"/>
      <c r="D31" s="246"/>
      <c r="E31" s="247">
        <f t="shared" si="2"/>
        <v>0</v>
      </c>
      <c r="F31" s="248">
        <f t="shared" si="3"/>
        <v>0</v>
      </c>
    </row>
    <row r="32" spans="1:6" x14ac:dyDescent="0.2">
      <c r="A32" s="244"/>
      <c r="B32" s="245"/>
      <c r="C32" s="245"/>
      <c r="D32" s="246"/>
      <c r="E32" s="247">
        <f t="shared" si="2"/>
        <v>0</v>
      </c>
      <c r="F32" s="248">
        <f t="shared" si="3"/>
        <v>0</v>
      </c>
    </row>
    <row r="33" spans="1:6" ht="12.75" thickBot="1" x14ac:dyDescent="0.25">
      <c r="A33" s="249"/>
      <c r="B33" s="250"/>
      <c r="C33" s="250"/>
      <c r="D33" s="251"/>
      <c r="E33" s="252">
        <f t="shared" si="2"/>
        <v>0</v>
      </c>
      <c r="F33" s="248">
        <f t="shared" si="3"/>
        <v>0</v>
      </c>
    </row>
    <row r="34" spans="1:6" ht="12.75" thickBot="1" x14ac:dyDescent="0.25">
      <c r="A34" s="257"/>
      <c r="B34" s="257"/>
      <c r="C34" s="257"/>
      <c r="D34" s="254" t="s">
        <v>56</v>
      </c>
      <c r="E34" s="255">
        <f>SUM(E21:E33)</f>
        <v>0</v>
      </c>
      <c r="F34" s="256">
        <f>SUM(F22:F33)</f>
        <v>0</v>
      </c>
    </row>
    <row r="36" spans="1:6" ht="12.75" thickBot="1" x14ac:dyDescent="0.25">
      <c r="A36" s="235">
        <f>A19+1</f>
        <v>2</v>
      </c>
      <c r="B36" s="236"/>
      <c r="C36" s="236"/>
      <c r="D36" s="236"/>
      <c r="E36" s="236"/>
      <c r="F36" s="236"/>
    </row>
    <row r="37" spans="1:6" x14ac:dyDescent="0.2">
      <c r="A37" s="237" t="s">
        <v>49</v>
      </c>
      <c r="B37" s="238" t="s">
        <v>50</v>
      </c>
      <c r="C37" s="238" t="s">
        <v>151</v>
      </c>
      <c r="D37" s="238" t="s">
        <v>175</v>
      </c>
      <c r="E37" s="238" t="s">
        <v>51</v>
      </c>
      <c r="F37" s="239" t="s">
        <v>57</v>
      </c>
    </row>
    <row r="38" spans="1:6" x14ac:dyDescent="0.2">
      <c r="A38" s="240"/>
      <c r="B38" s="241"/>
      <c r="C38" s="241" t="s">
        <v>150</v>
      </c>
      <c r="D38" s="241" t="s">
        <v>53</v>
      </c>
      <c r="E38" s="241" t="s">
        <v>54</v>
      </c>
      <c r="F38" s="243" t="s">
        <v>55</v>
      </c>
    </row>
    <row r="39" spans="1:6" x14ac:dyDescent="0.2">
      <c r="A39" s="244"/>
      <c r="B39" s="245"/>
      <c r="C39" s="245"/>
      <c r="D39" s="246"/>
      <c r="E39" s="247">
        <f>B39*D39</f>
        <v>0</v>
      </c>
      <c r="F39" s="248">
        <f>E39*C39</f>
        <v>0</v>
      </c>
    </row>
    <row r="40" spans="1:6" x14ac:dyDescent="0.2">
      <c r="A40" s="244"/>
      <c r="B40" s="245"/>
      <c r="C40" s="245"/>
      <c r="D40" s="246"/>
      <c r="E40" s="247">
        <f t="shared" ref="E40:E50" si="4">B40*D40</f>
        <v>0</v>
      </c>
      <c r="F40" s="248">
        <f t="shared" ref="F40:F50" si="5">E40*C40</f>
        <v>0</v>
      </c>
    </row>
    <row r="41" spans="1:6" x14ac:dyDescent="0.2">
      <c r="A41" s="244"/>
      <c r="B41" s="245"/>
      <c r="C41" s="245"/>
      <c r="D41" s="246"/>
      <c r="E41" s="247">
        <f t="shared" si="4"/>
        <v>0</v>
      </c>
      <c r="F41" s="248">
        <f t="shared" si="5"/>
        <v>0</v>
      </c>
    </row>
    <row r="42" spans="1:6" x14ac:dyDescent="0.2">
      <c r="A42" s="244"/>
      <c r="B42" s="245"/>
      <c r="C42" s="245"/>
      <c r="D42" s="246"/>
      <c r="E42" s="247">
        <f t="shared" si="4"/>
        <v>0</v>
      </c>
      <c r="F42" s="248">
        <f t="shared" si="5"/>
        <v>0</v>
      </c>
    </row>
    <row r="43" spans="1:6" x14ac:dyDescent="0.2">
      <c r="A43" s="244"/>
      <c r="B43" s="245"/>
      <c r="C43" s="245"/>
      <c r="D43" s="246"/>
      <c r="E43" s="247">
        <f t="shared" si="4"/>
        <v>0</v>
      </c>
      <c r="F43" s="248">
        <f t="shared" si="5"/>
        <v>0</v>
      </c>
    </row>
    <row r="44" spans="1:6" x14ac:dyDescent="0.2">
      <c r="A44" s="244"/>
      <c r="B44" s="245"/>
      <c r="C44" s="245"/>
      <c r="D44" s="246"/>
      <c r="E44" s="247">
        <f t="shared" si="4"/>
        <v>0</v>
      </c>
      <c r="F44" s="248">
        <f t="shared" si="5"/>
        <v>0</v>
      </c>
    </row>
    <row r="45" spans="1:6" x14ac:dyDescent="0.2">
      <c r="A45" s="244"/>
      <c r="B45" s="245"/>
      <c r="C45" s="245"/>
      <c r="D45" s="246"/>
      <c r="E45" s="247">
        <f t="shared" si="4"/>
        <v>0</v>
      </c>
      <c r="F45" s="248">
        <f t="shared" si="5"/>
        <v>0</v>
      </c>
    </row>
    <row r="46" spans="1:6" x14ac:dyDescent="0.2">
      <c r="A46" s="244"/>
      <c r="B46" s="245"/>
      <c r="C46" s="245"/>
      <c r="D46" s="246"/>
      <c r="E46" s="247">
        <f t="shared" si="4"/>
        <v>0</v>
      </c>
      <c r="F46" s="248">
        <f t="shared" si="5"/>
        <v>0</v>
      </c>
    </row>
    <row r="47" spans="1:6" x14ac:dyDescent="0.2">
      <c r="A47" s="244"/>
      <c r="B47" s="245"/>
      <c r="C47" s="245"/>
      <c r="D47" s="246"/>
      <c r="E47" s="247">
        <f t="shared" si="4"/>
        <v>0</v>
      </c>
      <c r="F47" s="248">
        <f t="shared" si="5"/>
        <v>0</v>
      </c>
    </row>
    <row r="48" spans="1:6" x14ac:dyDescent="0.2">
      <c r="A48" s="244"/>
      <c r="B48" s="245"/>
      <c r="C48" s="245"/>
      <c r="D48" s="246"/>
      <c r="E48" s="247">
        <f t="shared" si="4"/>
        <v>0</v>
      </c>
      <c r="F48" s="248">
        <f t="shared" si="5"/>
        <v>0</v>
      </c>
    </row>
    <row r="49" spans="1:6" x14ac:dyDescent="0.2">
      <c r="A49" s="244"/>
      <c r="B49" s="245"/>
      <c r="C49" s="245"/>
      <c r="D49" s="246"/>
      <c r="E49" s="247">
        <f t="shared" si="4"/>
        <v>0</v>
      </c>
      <c r="F49" s="248">
        <f t="shared" si="5"/>
        <v>0</v>
      </c>
    </row>
    <row r="50" spans="1:6" ht="12.75" thickBot="1" x14ac:dyDescent="0.25">
      <c r="A50" s="249"/>
      <c r="B50" s="250"/>
      <c r="C50" s="250"/>
      <c r="D50" s="251"/>
      <c r="E50" s="252">
        <f t="shared" si="4"/>
        <v>0</v>
      </c>
      <c r="F50" s="248">
        <f t="shared" si="5"/>
        <v>0</v>
      </c>
    </row>
    <row r="51" spans="1:6" ht="12.75" thickBot="1" x14ac:dyDescent="0.25">
      <c r="D51" s="254" t="s">
        <v>56</v>
      </c>
      <c r="E51" s="255">
        <f>SUM(E38:E50)</f>
        <v>0</v>
      </c>
      <c r="F51" s="256">
        <f>SUM(F39:F50)</f>
        <v>0</v>
      </c>
    </row>
    <row r="62" spans="1:6" x14ac:dyDescent="0.2">
      <c r="A62" s="233"/>
      <c r="B62" s="257"/>
      <c r="C62" s="257"/>
      <c r="D62" s="257"/>
    </row>
    <row r="64" spans="1:6" x14ac:dyDescent="0.2">
      <c r="A64" s="258"/>
      <c r="B64" s="258"/>
      <c r="C64" s="258"/>
      <c r="D64" s="258"/>
      <c r="E64" s="258"/>
      <c r="F64" s="258"/>
    </row>
  </sheetData>
  <sheetProtection algorithmName="SHA-512" hashValue="MT5QeGc/J3crG3L1uQ7iETuVjCzayzm06rk/tfTGjPH9W7YXxRim8I1S0KWDguWjBjJRdyf2D9MAMI9Kh1uOKg==" saltValue="mjPByS3UE0zajM0hYn17sw==" spinCount="100000" sheet="1" selectLockedCells="1"/>
  <phoneticPr fontId="1" type="noConversion"/>
  <pageMargins left="0.94488188976377963" right="0.39370078740157483" top="0.11811023622047245" bottom="0.11811023622047245" header="0.35433070866141736" footer="7.874015748031496E-2"/>
  <pageSetup paperSize="9" scale="91" orientation="landscape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9"/>
  <sheetViews>
    <sheetView view="pageLayout" topLeftCell="A4" zoomScaleNormal="100" workbookViewId="0">
      <selection activeCell="C23" sqref="C23"/>
    </sheetView>
  </sheetViews>
  <sheetFormatPr baseColWidth="10" defaultRowHeight="12.75" x14ac:dyDescent="0.2"/>
  <cols>
    <col min="2" max="2" width="29.28515625" customWidth="1"/>
    <col min="3" max="3" width="24.140625" customWidth="1"/>
    <col min="4" max="4" width="17.5703125" customWidth="1"/>
  </cols>
  <sheetData>
    <row r="1" spans="1:4" ht="15.75" x14ac:dyDescent="0.25">
      <c r="A1" s="12" t="s">
        <v>58</v>
      </c>
      <c r="B1" s="12"/>
      <c r="C1" s="173"/>
      <c r="D1" s="14"/>
    </row>
    <row r="3" spans="1:4" ht="13.5" thickBot="1" x14ac:dyDescent="0.25">
      <c r="A3" s="38">
        <f>DECKBLATT!$D$23</f>
        <v>0</v>
      </c>
    </row>
    <row r="4" spans="1:4" x14ac:dyDescent="0.2">
      <c r="A4" s="24"/>
      <c r="B4" s="20"/>
      <c r="C4" s="20"/>
      <c r="D4" s="21"/>
    </row>
    <row r="5" spans="1:4" x14ac:dyDescent="0.2">
      <c r="A5" s="25" t="s">
        <v>59</v>
      </c>
      <c r="B5" s="13"/>
      <c r="C5" s="13">
        <v>365</v>
      </c>
      <c r="D5" s="22" t="s">
        <v>60</v>
      </c>
    </row>
    <row r="6" spans="1:4" x14ac:dyDescent="0.2">
      <c r="A6" s="26" t="s">
        <v>61</v>
      </c>
      <c r="B6" s="14"/>
      <c r="C6" s="45"/>
      <c r="D6" s="27" t="s">
        <v>60</v>
      </c>
    </row>
    <row r="7" spans="1:4" x14ac:dyDescent="0.2">
      <c r="A7" s="26" t="s">
        <v>62</v>
      </c>
      <c r="B7" s="14"/>
      <c r="C7" s="45"/>
      <c r="D7" s="27" t="s">
        <v>60</v>
      </c>
    </row>
    <row r="8" spans="1:4" x14ac:dyDescent="0.2">
      <c r="A8" s="123" t="s">
        <v>167</v>
      </c>
      <c r="B8" s="13"/>
      <c r="C8" s="47"/>
      <c r="D8" s="22" t="s">
        <v>60</v>
      </c>
    </row>
    <row r="9" spans="1:4" x14ac:dyDescent="0.2">
      <c r="A9" s="26" t="s">
        <v>63</v>
      </c>
      <c r="B9" s="14"/>
      <c r="C9" s="14">
        <f>C5-C6-C7*0.5-C8</f>
        <v>365</v>
      </c>
      <c r="D9" s="27" t="s">
        <v>60</v>
      </c>
    </row>
    <row r="10" spans="1:4" x14ac:dyDescent="0.2">
      <c r="A10" s="26"/>
      <c r="B10" s="14"/>
      <c r="C10" s="15"/>
      <c r="D10" s="27"/>
    </row>
    <row r="11" spans="1:4" x14ac:dyDescent="0.2">
      <c r="A11" s="26" t="s">
        <v>173</v>
      </c>
      <c r="B11" s="14"/>
      <c r="C11" s="46"/>
      <c r="D11" s="27" t="s">
        <v>174</v>
      </c>
    </row>
    <row r="12" spans="1:4" x14ac:dyDescent="0.2">
      <c r="A12" s="26" t="s">
        <v>64</v>
      </c>
      <c r="B12" s="14"/>
      <c r="C12" s="45"/>
      <c r="D12" s="27" t="s">
        <v>65</v>
      </c>
    </row>
    <row r="13" spans="1:4" x14ac:dyDescent="0.2">
      <c r="A13" s="25" t="s">
        <v>66</v>
      </c>
      <c r="B13" s="13"/>
      <c r="C13" s="50">
        <f>C9</f>
        <v>365</v>
      </c>
      <c r="D13" s="22" t="s">
        <v>60</v>
      </c>
    </row>
    <row r="14" spans="1:4" ht="13.5" thickBot="1" x14ac:dyDescent="0.25">
      <c r="A14" s="34" t="s">
        <v>67</v>
      </c>
      <c r="B14" s="35"/>
      <c r="C14" s="44">
        <f>C11*C12*C13</f>
        <v>0</v>
      </c>
      <c r="D14" s="36" t="s">
        <v>68</v>
      </c>
    </row>
    <row r="15" spans="1:4" ht="13.5" thickTop="1" x14ac:dyDescent="0.2"/>
    <row r="18" spans="1:4" ht="15.75" x14ac:dyDescent="0.25">
      <c r="A18" s="23"/>
      <c r="B18" s="23"/>
      <c r="C18" s="15"/>
      <c r="D18" s="14"/>
    </row>
    <row r="20" spans="1:4" ht="13.5" thickBot="1" x14ac:dyDescent="0.25">
      <c r="A20" s="38">
        <f>A3+1</f>
        <v>1</v>
      </c>
    </row>
    <row r="21" spans="1:4" x14ac:dyDescent="0.2">
      <c r="A21" s="24"/>
      <c r="B21" s="20"/>
      <c r="C21" s="20"/>
      <c r="D21" s="21"/>
    </row>
    <row r="22" spans="1:4" x14ac:dyDescent="0.2">
      <c r="A22" s="25" t="s">
        <v>59</v>
      </c>
      <c r="B22" s="13"/>
      <c r="C22" s="13">
        <v>365</v>
      </c>
      <c r="D22" s="22" t="s">
        <v>60</v>
      </c>
    </row>
    <row r="23" spans="1:4" x14ac:dyDescent="0.2">
      <c r="A23" s="26" t="s">
        <v>61</v>
      </c>
      <c r="B23" s="14"/>
      <c r="C23" s="48"/>
      <c r="D23" s="27" t="s">
        <v>60</v>
      </c>
    </row>
    <row r="24" spans="1:4" x14ac:dyDescent="0.2">
      <c r="A24" s="26" t="s">
        <v>62</v>
      </c>
      <c r="B24" s="14"/>
      <c r="C24" s="48"/>
      <c r="D24" s="27" t="s">
        <v>60</v>
      </c>
    </row>
    <row r="25" spans="1:4" x14ac:dyDescent="0.2">
      <c r="A25" s="123" t="s">
        <v>167</v>
      </c>
      <c r="B25" s="13"/>
      <c r="C25" s="49"/>
      <c r="D25" s="22" t="s">
        <v>60</v>
      </c>
    </row>
    <row r="26" spans="1:4" x14ac:dyDescent="0.2">
      <c r="A26" s="26" t="s">
        <v>63</v>
      </c>
      <c r="B26" s="14"/>
      <c r="C26" s="14">
        <f>C22-C23-C24*0.5-C25</f>
        <v>365</v>
      </c>
      <c r="D26" s="27" t="s">
        <v>60</v>
      </c>
    </row>
    <row r="27" spans="1:4" x14ac:dyDescent="0.2">
      <c r="A27" s="26"/>
      <c r="B27" s="14"/>
      <c r="C27" s="15"/>
      <c r="D27" s="27"/>
    </row>
    <row r="28" spans="1:4" x14ac:dyDescent="0.2">
      <c r="A28" s="26" t="s">
        <v>173</v>
      </c>
      <c r="B28" s="14"/>
      <c r="C28" s="46"/>
      <c r="D28" s="27" t="s">
        <v>174</v>
      </c>
    </row>
    <row r="29" spans="1:4" x14ac:dyDescent="0.2">
      <c r="A29" s="26" t="s">
        <v>64</v>
      </c>
      <c r="B29" s="14"/>
      <c r="C29" s="45"/>
      <c r="D29" s="27" t="s">
        <v>65</v>
      </c>
    </row>
    <row r="30" spans="1:4" x14ac:dyDescent="0.2">
      <c r="A30" s="25" t="s">
        <v>66</v>
      </c>
      <c r="B30" s="13"/>
      <c r="C30" s="50">
        <f>C26</f>
        <v>365</v>
      </c>
      <c r="D30" s="22" t="s">
        <v>60</v>
      </c>
    </row>
    <row r="31" spans="1:4" ht="13.5" thickBot="1" x14ac:dyDescent="0.25">
      <c r="A31" s="34" t="s">
        <v>67</v>
      </c>
      <c r="B31" s="35"/>
      <c r="C31" s="44">
        <f>C28*C29*C30</f>
        <v>0</v>
      </c>
      <c r="D31" s="36" t="s">
        <v>68</v>
      </c>
    </row>
    <row r="32" spans="1:4" ht="13.5" thickTop="1" x14ac:dyDescent="0.2"/>
    <row r="37" spans="1:4" ht="13.5" thickBot="1" x14ac:dyDescent="0.25">
      <c r="A37" s="38">
        <f>A20+1</f>
        <v>2</v>
      </c>
    </row>
    <row r="38" spans="1:4" x14ac:dyDescent="0.2">
      <c r="A38" s="24"/>
      <c r="B38" s="20"/>
      <c r="C38" s="20"/>
      <c r="D38" s="21"/>
    </row>
    <row r="39" spans="1:4" x14ac:dyDescent="0.2">
      <c r="A39" s="25" t="s">
        <v>59</v>
      </c>
      <c r="B39" s="13"/>
      <c r="C39" s="13">
        <v>365</v>
      </c>
      <c r="D39" s="22" t="s">
        <v>60</v>
      </c>
    </row>
    <row r="40" spans="1:4" x14ac:dyDescent="0.2">
      <c r="A40" s="26" t="s">
        <v>61</v>
      </c>
      <c r="B40" s="14"/>
      <c r="C40" s="45"/>
      <c r="D40" s="27" t="s">
        <v>60</v>
      </c>
    </row>
    <row r="41" spans="1:4" x14ac:dyDescent="0.2">
      <c r="A41" s="26" t="s">
        <v>62</v>
      </c>
      <c r="B41" s="14"/>
      <c r="C41" s="45"/>
      <c r="D41" s="27" t="s">
        <v>60</v>
      </c>
    </row>
    <row r="42" spans="1:4" x14ac:dyDescent="0.2">
      <c r="A42" s="123" t="s">
        <v>167</v>
      </c>
      <c r="B42" s="13"/>
      <c r="C42" s="47"/>
      <c r="D42" s="22" t="s">
        <v>60</v>
      </c>
    </row>
    <row r="43" spans="1:4" x14ac:dyDescent="0.2">
      <c r="A43" s="26" t="s">
        <v>63</v>
      </c>
      <c r="B43" s="14"/>
      <c r="C43" s="14">
        <f>C39-C40-C41*0.5-C42</f>
        <v>365</v>
      </c>
      <c r="D43" s="27" t="s">
        <v>60</v>
      </c>
    </row>
    <row r="44" spans="1:4" x14ac:dyDescent="0.2">
      <c r="A44" s="26"/>
      <c r="B44" s="14"/>
      <c r="C44" s="15"/>
      <c r="D44" s="27"/>
    </row>
    <row r="45" spans="1:4" x14ac:dyDescent="0.2">
      <c r="A45" s="26" t="s">
        <v>173</v>
      </c>
      <c r="B45" s="14"/>
      <c r="C45" s="46"/>
      <c r="D45" s="27" t="s">
        <v>174</v>
      </c>
    </row>
    <row r="46" spans="1:4" x14ac:dyDescent="0.2">
      <c r="A46" s="26" t="s">
        <v>64</v>
      </c>
      <c r="B46" s="14"/>
      <c r="C46" s="45"/>
      <c r="D46" s="27" t="s">
        <v>65</v>
      </c>
    </row>
    <row r="47" spans="1:4" x14ac:dyDescent="0.2">
      <c r="A47" s="25" t="s">
        <v>66</v>
      </c>
      <c r="B47" s="13"/>
      <c r="C47" s="50">
        <f>C43</f>
        <v>365</v>
      </c>
      <c r="D47" s="22" t="s">
        <v>60</v>
      </c>
    </row>
    <row r="48" spans="1:4" ht="13.5" thickBot="1" x14ac:dyDescent="0.25">
      <c r="A48" s="34" t="s">
        <v>67</v>
      </c>
      <c r="B48" s="35"/>
      <c r="C48" s="44">
        <f>C45*C46*C47</f>
        <v>0</v>
      </c>
      <c r="D48" s="36" t="s">
        <v>68</v>
      </c>
    </row>
    <row r="49" ht="13.5" thickTop="1" x14ac:dyDescent="0.2"/>
  </sheetData>
  <sheetProtection algorithmName="SHA-512" hashValue="2hWGAQYssacHRa4ZXq20MZtT0GeLMLr7Bdtz2aC0I1/b+FvFK6hYuc9bVfU96zamdib+DRDCNhj8cZnev20BZQ==" saltValue="xiOzSv4mYECgEUo3PdPMZg==" spinCount="100000" sheet="1" selectLockedCells="1"/>
  <phoneticPr fontId="1" type="noConversion"/>
  <pageMargins left="0.7" right="0.7" top="0.75" bottom="0.75" header="0.3" footer="0.3"/>
  <pageSetup paperSize="9" scale="9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42"/>
  <sheetViews>
    <sheetView view="pageLayout" topLeftCell="A16" zoomScaleNormal="100" workbookViewId="0">
      <selection activeCell="F18" sqref="F18"/>
    </sheetView>
  </sheetViews>
  <sheetFormatPr baseColWidth="10" defaultRowHeight="12.75" x14ac:dyDescent="0.2"/>
  <cols>
    <col min="5" max="5" width="3.7109375" customWidth="1"/>
    <col min="6" max="8" width="15.7109375" customWidth="1"/>
  </cols>
  <sheetData>
    <row r="1" spans="1:8" ht="16.5" thickBot="1" x14ac:dyDescent="0.3">
      <c r="A1" s="174" t="s">
        <v>106</v>
      </c>
      <c r="B1" s="28"/>
      <c r="C1" s="28"/>
      <c r="D1" s="28"/>
      <c r="E1" s="28"/>
      <c r="F1" s="28"/>
      <c r="G1" s="28"/>
    </row>
    <row r="2" spans="1:8" ht="13.5" thickBot="1" x14ac:dyDescent="0.25"/>
    <row r="3" spans="1:8" ht="13.5" thickTop="1" x14ac:dyDescent="0.2">
      <c r="A3" s="53" t="s">
        <v>28</v>
      </c>
      <c r="B3" s="54"/>
      <c r="C3" s="54"/>
      <c r="D3" s="54"/>
      <c r="E3" s="55"/>
      <c r="F3" s="56">
        <f>DECKBLATT!$D$23</f>
        <v>0</v>
      </c>
      <c r="G3" s="56">
        <f>F3+1</f>
        <v>1</v>
      </c>
      <c r="H3" s="57">
        <f>G3+1</f>
        <v>2</v>
      </c>
    </row>
    <row r="4" spans="1:8" x14ac:dyDescent="0.2">
      <c r="A4" s="58" t="s">
        <v>122</v>
      </c>
      <c r="B4" s="59"/>
      <c r="C4" s="59"/>
      <c r="D4" s="59"/>
      <c r="E4" s="60"/>
      <c r="F4" s="61" t="s">
        <v>68</v>
      </c>
      <c r="G4" s="61" t="s">
        <v>68</v>
      </c>
      <c r="H4" s="62" t="s">
        <v>68</v>
      </c>
    </row>
    <row r="5" spans="1:8" x14ac:dyDescent="0.2">
      <c r="A5" s="63"/>
      <c r="B5" s="59"/>
      <c r="C5" s="59"/>
      <c r="D5" s="59"/>
      <c r="E5" s="60"/>
      <c r="F5" s="64"/>
      <c r="G5" s="64"/>
      <c r="H5" s="65"/>
    </row>
    <row r="6" spans="1:8" x14ac:dyDescent="0.2">
      <c r="A6" s="63" t="s">
        <v>107</v>
      </c>
      <c r="B6" s="59"/>
      <c r="C6" s="59"/>
      <c r="D6" s="59"/>
      <c r="E6" s="60"/>
      <c r="F6" s="66"/>
      <c r="G6" s="66"/>
      <c r="H6" s="67"/>
    </row>
    <row r="7" spans="1:8" x14ac:dyDescent="0.2">
      <c r="A7" s="63" t="s">
        <v>108</v>
      </c>
      <c r="B7" s="59"/>
      <c r="C7" s="59"/>
      <c r="D7" s="59"/>
      <c r="E7" s="60"/>
      <c r="F7" s="66"/>
      <c r="G7" s="66"/>
      <c r="H7" s="67"/>
    </row>
    <row r="8" spans="1:8" x14ac:dyDescent="0.2">
      <c r="A8" s="63" t="s">
        <v>109</v>
      </c>
      <c r="B8" s="59"/>
      <c r="C8" s="59"/>
      <c r="D8" s="59"/>
      <c r="E8" s="60"/>
      <c r="F8" s="66"/>
      <c r="G8" s="66"/>
      <c r="H8" s="67"/>
    </row>
    <row r="9" spans="1:8" x14ac:dyDescent="0.2">
      <c r="A9" s="63" t="s">
        <v>110</v>
      </c>
      <c r="B9" s="59"/>
      <c r="C9" s="59"/>
      <c r="D9" s="59"/>
      <c r="E9" s="60"/>
      <c r="F9" s="66"/>
      <c r="G9" s="66"/>
      <c r="H9" s="67"/>
    </row>
    <row r="10" spans="1:8" x14ac:dyDescent="0.2">
      <c r="A10" s="63" t="s">
        <v>111</v>
      </c>
      <c r="B10" s="59"/>
      <c r="C10" s="59"/>
      <c r="D10" s="59"/>
      <c r="E10" s="60"/>
      <c r="F10" s="66"/>
      <c r="G10" s="66"/>
      <c r="H10" s="67"/>
    </row>
    <row r="11" spans="1:8" x14ac:dyDescent="0.2">
      <c r="A11" s="63" t="s">
        <v>112</v>
      </c>
      <c r="B11" s="59"/>
      <c r="C11" s="59"/>
      <c r="D11" s="59"/>
      <c r="E11" s="60"/>
      <c r="F11" s="66"/>
      <c r="G11" s="66"/>
      <c r="H11" s="67"/>
    </row>
    <row r="12" spans="1:8" x14ac:dyDescent="0.2">
      <c r="A12" s="63" t="s">
        <v>113</v>
      </c>
      <c r="B12" s="59"/>
      <c r="C12" s="59"/>
      <c r="D12" s="59"/>
      <c r="E12" s="60"/>
      <c r="F12" s="66"/>
      <c r="G12" s="66"/>
      <c r="H12" s="67"/>
    </row>
    <row r="13" spans="1:8" x14ac:dyDescent="0.2">
      <c r="A13" s="63" t="s">
        <v>114</v>
      </c>
      <c r="B13" s="59"/>
      <c r="C13" s="59"/>
      <c r="D13" s="59"/>
      <c r="E13" s="60"/>
      <c r="F13" s="66"/>
      <c r="G13" s="66"/>
      <c r="H13" s="67"/>
    </row>
    <row r="14" spans="1:8" x14ac:dyDescent="0.2">
      <c r="A14" s="68" t="s">
        <v>115</v>
      </c>
      <c r="B14" s="69"/>
      <c r="C14" s="69"/>
      <c r="D14" s="69"/>
      <c r="E14" s="70"/>
      <c r="F14" s="71"/>
      <c r="G14" s="71"/>
      <c r="H14" s="72"/>
    </row>
    <row r="15" spans="1:8" x14ac:dyDescent="0.2">
      <c r="A15" s="73" t="s">
        <v>123</v>
      </c>
      <c r="B15" s="74"/>
      <c r="C15" s="74"/>
      <c r="D15" s="74"/>
      <c r="E15" s="75"/>
      <c r="F15" s="76">
        <f>SUM(F5:F14)</f>
        <v>0</v>
      </c>
      <c r="G15" s="76">
        <f>SUM(G5:G14)</f>
        <v>0</v>
      </c>
      <c r="H15" s="77">
        <f>SUM(H5:H14)</f>
        <v>0</v>
      </c>
    </row>
    <row r="16" spans="1:8" x14ac:dyDescent="0.2">
      <c r="A16" s="232" t="s">
        <v>168</v>
      </c>
      <c r="B16" s="59"/>
      <c r="C16" s="59"/>
      <c r="D16" s="59"/>
      <c r="E16" s="60"/>
      <c r="F16" s="78"/>
      <c r="G16" s="78"/>
      <c r="H16" s="79"/>
    </row>
    <row r="17" spans="1:8" x14ac:dyDescent="0.2">
      <c r="A17" s="63"/>
      <c r="B17" s="59"/>
      <c r="C17" s="59"/>
      <c r="D17" s="59"/>
      <c r="E17" s="60"/>
      <c r="F17" s="78"/>
      <c r="G17" s="78"/>
      <c r="H17" s="79"/>
    </row>
    <row r="18" spans="1:8" x14ac:dyDescent="0.2">
      <c r="A18" s="63" t="s">
        <v>116</v>
      </c>
      <c r="B18" s="59"/>
      <c r="C18" s="59"/>
      <c r="D18" s="59"/>
      <c r="E18" s="60"/>
      <c r="F18" s="66"/>
      <c r="G18" s="66"/>
      <c r="H18" s="67"/>
    </row>
    <row r="19" spans="1:8" x14ac:dyDescent="0.2">
      <c r="A19" s="63" t="s">
        <v>117</v>
      </c>
      <c r="B19" s="59"/>
      <c r="C19" s="59"/>
      <c r="D19" s="59"/>
      <c r="E19" s="60"/>
      <c r="F19" s="66"/>
      <c r="G19" s="66"/>
      <c r="H19" s="67"/>
    </row>
    <row r="20" spans="1:8" x14ac:dyDescent="0.2">
      <c r="A20" s="63" t="s">
        <v>118</v>
      </c>
      <c r="B20" s="59"/>
      <c r="C20" s="59"/>
      <c r="D20" s="59"/>
      <c r="E20" s="60"/>
      <c r="F20" s="66"/>
      <c r="G20" s="66"/>
      <c r="H20" s="67"/>
    </row>
    <row r="21" spans="1:8" x14ac:dyDescent="0.2">
      <c r="A21" s="63" t="s">
        <v>119</v>
      </c>
      <c r="B21" s="59"/>
      <c r="C21" s="59"/>
      <c r="D21" s="59"/>
      <c r="E21" s="60"/>
      <c r="F21" s="66"/>
      <c r="G21" s="66"/>
      <c r="H21" s="67"/>
    </row>
    <row r="22" spans="1:8" ht="15" customHeight="1" x14ac:dyDescent="0.2">
      <c r="A22" s="274" t="s">
        <v>172</v>
      </c>
      <c r="B22" s="275"/>
      <c r="C22" s="275"/>
      <c r="D22" s="275"/>
      <c r="E22" s="276"/>
      <c r="F22" s="66"/>
      <c r="G22" s="66"/>
      <c r="H22" s="67"/>
    </row>
    <row r="23" spans="1:8" x14ac:dyDescent="0.2">
      <c r="A23" s="68" t="s">
        <v>120</v>
      </c>
      <c r="B23" s="69"/>
      <c r="C23" s="69"/>
      <c r="D23" s="69"/>
      <c r="E23" s="70"/>
      <c r="F23" s="71"/>
      <c r="G23" s="71"/>
      <c r="H23" s="72"/>
    </row>
    <row r="24" spans="1:8" x14ac:dyDescent="0.2">
      <c r="A24" s="73" t="s">
        <v>123</v>
      </c>
      <c r="B24" s="74"/>
      <c r="C24" s="74"/>
      <c r="D24" s="74"/>
      <c r="E24" s="75"/>
      <c r="F24" s="76">
        <f>SUM(F18:F23)</f>
        <v>0</v>
      </c>
      <c r="G24" s="76">
        <f>SUM(G18:G23)</f>
        <v>0</v>
      </c>
      <c r="H24" s="77">
        <f>SUM(H18:H23)</f>
        <v>0</v>
      </c>
    </row>
    <row r="25" spans="1:8" x14ac:dyDescent="0.2">
      <c r="A25" s="63"/>
      <c r="B25" s="80"/>
      <c r="C25" s="80"/>
      <c r="D25" s="80"/>
      <c r="E25" s="60"/>
      <c r="F25" s="78"/>
      <c r="G25" s="78"/>
      <c r="H25" s="79"/>
    </row>
    <row r="26" spans="1:8" ht="13.5" thickBot="1" x14ac:dyDescent="0.25">
      <c r="A26" s="81" t="s">
        <v>121</v>
      </c>
      <c r="B26" s="82"/>
      <c r="C26" s="82"/>
      <c r="D26" s="82"/>
      <c r="E26" s="83"/>
      <c r="F26" s="84">
        <f>F24-F15</f>
        <v>0</v>
      </c>
      <c r="G26" s="84">
        <f>G24-G15</f>
        <v>0</v>
      </c>
      <c r="H26" s="85">
        <f>H24-H15</f>
        <v>0</v>
      </c>
    </row>
    <row r="27" spans="1:8" ht="13.5" thickTop="1" x14ac:dyDescent="0.2"/>
    <row r="29" spans="1:8" ht="16.5" thickBot="1" x14ac:dyDescent="0.3">
      <c r="A29" s="174" t="s">
        <v>124</v>
      </c>
      <c r="B29" s="28"/>
    </row>
    <row r="31" spans="1:8" ht="13.5" thickBot="1" x14ac:dyDescent="0.25">
      <c r="A31" s="37" t="s">
        <v>125</v>
      </c>
    </row>
    <row r="32" spans="1:8" ht="13.5" thickTop="1" x14ac:dyDescent="0.2">
      <c r="A32" s="53" t="s">
        <v>28</v>
      </c>
      <c r="B32" s="54"/>
      <c r="C32" s="54"/>
      <c r="D32" s="54"/>
      <c r="E32" s="55"/>
      <c r="F32" s="56">
        <f>DECKBLATT!$D$23</f>
        <v>0</v>
      </c>
      <c r="G32" s="56">
        <f>F32+1</f>
        <v>1</v>
      </c>
      <c r="H32" s="86">
        <f>G32+1</f>
        <v>2</v>
      </c>
    </row>
    <row r="33" spans="1:8" x14ac:dyDescent="0.2">
      <c r="A33" s="87"/>
      <c r="B33" s="88"/>
      <c r="C33" s="88"/>
      <c r="D33" s="88"/>
      <c r="E33" s="89"/>
      <c r="F33" s="90" t="s">
        <v>68</v>
      </c>
      <c r="G33" s="90" t="s">
        <v>68</v>
      </c>
      <c r="H33" s="91" t="s">
        <v>68</v>
      </c>
    </row>
    <row r="34" spans="1:8" ht="20.25" customHeight="1" x14ac:dyDescent="0.2">
      <c r="A34" s="92" t="s">
        <v>152</v>
      </c>
      <c r="B34" s="93"/>
      <c r="C34" s="93"/>
      <c r="D34" s="93"/>
      <c r="E34" s="94"/>
      <c r="F34" s="95">
        <f>-F26</f>
        <v>0</v>
      </c>
      <c r="G34" s="95">
        <f>-G26</f>
        <v>0</v>
      </c>
      <c r="H34" s="96">
        <f>-H26</f>
        <v>0</v>
      </c>
    </row>
    <row r="35" spans="1:8" x14ac:dyDescent="0.2">
      <c r="A35" s="63"/>
      <c r="B35" s="59"/>
      <c r="C35" s="59"/>
      <c r="D35" s="59"/>
      <c r="E35" s="60"/>
      <c r="F35" s="97"/>
      <c r="G35" s="97"/>
      <c r="H35" s="98"/>
    </row>
    <row r="36" spans="1:8" x14ac:dyDescent="0.2">
      <c r="A36" s="63" t="s">
        <v>153</v>
      </c>
      <c r="B36" s="59"/>
      <c r="C36" s="59"/>
      <c r="D36" s="59"/>
      <c r="E36" s="60"/>
      <c r="F36" s="97">
        <f>Personalplanung!$F$26</f>
        <v>0</v>
      </c>
      <c r="G36" s="97">
        <f>Personalplanung!$G$26</f>
        <v>0</v>
      </c>
      <c r="H36" s="98">
        <f>Personalplanung!$H$26</f>
        <v>0</v>
      </c>
    </row>
    <row r="37" spans="1:8" x14ac:dyDescent="0.2">
      <c r="A37" s="68" t="s">
        <v>129</v>
      </c>
      <c r="B37" s="69"/>
      <c r="C37" s="69"/>
      <c r="D37" s="69"/>
      <c r="E37" s="70"/>
      <c r="F37" s="99">
        <f>Kostenplanung!$O$25</f>
        <v>0</v>
      </c>
      <c r="G37" s="99">
        <f>Kostenplanung!$P$25</f>
        <v>0</v>
      </c>
      <c r="H37" s="100">
        <f>Kostenplanung!$Q$25</f>
        <v>0</v>
      </c>
    </row>
    <row r="38" spans="1:8" x14ac:dyDescent="0.2">
      <c r="A38" s="189" t="s">
        <v>165</v>
      </c>
      <c r="B38" s="101"/>
      <c r="C38" s="74"/>
      <c r="D38" s="74"/>
      <c r="E38" s="75"/>
      <c r="F38" s="102">
        <f>F36+F37+F34</f>
        <v>0</v>
      </c>
      <c r="G38" s="102">
        <f>G36+G37+G34</f>
        <v>0</v>
      </c>
      <c r="H38" s="103">
        <f>H36+H37+H34</f>
        <v>0</v>
      </c>
    </row>
    <row r="39" spans="1:8" x14ac:dyDescent="0.2">
      <c r="A39" s="63"/>
      <c r="B39" s="80"/>
      <c r="C39" s="59"/>
      <c r="D39" s="59"/>
      <c r="E39" s="60"/>
      <c r="F39" s="97"/>
      <c r="G39" s="97"/>
      <c r="H39" s="98"/>
    </row>
    <row r="40" spans="1:8" x14ac:dyDescent="0.2">
      <c r="A40" s="68" t="s">
        <v>126</v>
      </c>
      <c r="B40" s="69"/>
      <c r="C40" s="69"/>
      <c r="D40" s="69"/>
      <c r="E40" s="70"/>
      <c r="F40" s="104"/>
      <c r="G40" s="104"/>
      <c r="H40" s="105"/>
    </row>
    <row r="41" spans="1:8" ht="13.5" thickBot="1" x14ac:dyDescent="0.25">
      <c r="A41" s="81" t="s">
        <v>127</v>
      </c>
      <c r="B41" s="82"/>
      <c r="C41" s="82"/>
      <c r="D41" s="82"/>
      <c r="E41" s="83"/>
      <c r="F41" s="106">
        <f>F38+F40</f>
        <v>0</v>
      </c>
      <c r="G41" s="106">
        <f>G38+G40</f>
        <v>0</v>
      </c>
      <c r="H41" s="107">
        <f>H38+H40</f>
        <v>0</v>
      </c>
    </row>
    <row r="42" spans="1:8" ht="13.5" thickTop="1" x14ac:dyDescent="0.2"/>
  </sheetData>
  <sheetProtection algorithmName="SHA-512" hashValue="RJE3PQw+bEZ5rSyTw1mJpgW/gX5qCxukAlfy+eBfIc3oEpj2ACSzv9wDd2hY00j2n1DFsELIO0aevrm3/v4L2Q==" saltValue="rnv1KPCUT6434yMCuVVvzQ==" spinCount="100000" sheet="1" selectLockedCells="1"/>
  <mergeCells count="1">
    <mergeCell ref="A22:E22"/>
  </mergeCells>
  <phoneticPr fontId="1" type="noConversion"/>
  <pageMargins left="0.59055118110236227" right="0" top="0.98425196850393704" bottom="0.98425196850393704" header="0.51181102362204722" footer="0.51181102362204722"/>
  <pageSetup paperSize="9" orientation="portrait" horizontalDpi="300" verticalDpi="300" r:id="rId1"/>
  <headerFooter alignWithMargins="0"/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E26"/>
  <sheetViews>
    <sheetView view="pageLayout" zoomScaleNormal="100" workbookViewId="0">
      <selection activeCell="C7" sqref="C7"/>
    </sheetView>
  </sheetViews>
  <sheetFormatPr baseColWidth="10" defaultRowHeight="12.75" x14ac:dyDescent="0.2"/>
  <cols>
    <col min="1" max="1" width="25.42578125" style="2" bestFit="1" customWidth="1"/>
    <col min="2" max="2" width="18" style="2" customWidth="1"/>
    <col min="3" max="5" width="23.140625" style="2" customWidth="1"/>
    <col min="6" max="16384" width="11.42578125" style="2"/>
  </cols>
  <sheetData>
    <row r="1" spans="1:5" ht="15.75" x14ac:dyDescent="0.25">
      <c r="A1" s="12" t="s">
        <v>27</v>
      </c>
    </row>
    <row r="2" spans="1:5" ht="13.5" thickBot="1" x14ac:dyDescent="0.25"/>
    <row r="3" spans="1:5" ht="15" x14ac:dyDescent="0.25">
      <c r="A3" s="287" t="s">
        <v>28</v>
      </c>
      <c r="B3" s="288"/>
      <c r="C3" s="187" t="s">
        <v>29</v>
      </c>
      <c r="D3" s="187" t="s">
        <v>30</v>
      </c>
      <c r="E3" s="188" t="s">
        <v>31</v>
      </c>
    </row>
    <row r="4" spans="1:5" ht="17.100000000000001" customHeight="1" x14ac:dyDescent="0.2">
      <c r="A4" s="277" t="s">
        <v>38</v>
      </c>
      <c r="B4" s="278"/>
      <c r="C4" s="108">
        <f>C5+C6</f>
        <v>0</v>
      </c>
      <c r="D4" s="108">
        <f>D5+D6</f>
        <v>0</v>
      </c>
      <c r="E4" s="109">
        <f>E5+E6</f>
        <v>0</v>
      </c>
    </row>
    <row r="5" spans="1:5" ht="17.100000000000001" customHeight="1" x14ac:dyDescent="0.2">
      <c r="A5" s="281" t="s">
        <v>39</v>
      </c>
      <c r="B5" s="282"/>
      <c r="C5" s="110">
        <f>'Umsatzzahlen (Handel)'!$C$14</f>
        <v>0</v>
      </c>
      <c r="D5" s="110">
        <f>'Umsatzzahlen (Handel)'!$C$31</f>
        <v>0</v>
      </c>
      <c r="E5" s="111">
        <f>'Umsatzzahlen (Handel)'!$C$48</f>
        <v>0</v>
      </c>
    </row>
    <row r="6" spans="1:5" ht="17.100000000000001" customHeight="1" x14ac:dyDescent="0.2">
      <c r="A6" s="283" t="s">
        <v>40</v>
      </c>
      <c r="B6" s="284"/>
      <c r="C6" s="110">
        <f>'Umsatzzahlen (P. und D.)'!$F$17</f>
        <v>0</v>
      </c>
      <c r="D6" s="110">
        <f>'Umsatzzahlen (P. und D.)'!$F$34</f>
        <v>0</v>
      </c>
      <c r="E6" s="111">
        <f>'Umsatzzahlen (P. und D.)'!$F$51</f>
        <v>0</v>
      </c>
    </row>
    <row r="7" spans="1:5" ht="17.100000000000001" customHeight="1" x14ac:dyDescent="0.2">
      <c r="A7" s="279" t="s">
        <v>41</v>
      </c>
      <c r="B7" s="280"/>
      <c r="C7" s="112"/>
      <c r="D7" s="112"/>
      <c r="E7" s="113"/>
    </row>
    <row r="8" spans="1:5" ht="17.100000000000001" customHeight="1" x14ac:dyDescent="0.2">
      <c r="A8" s="277" t="s">
        <v>32</v>
      </c>
      <c r="B8" s="278"/>
      <c r="C8" s="114">
        <f>C4-C7</f>
        <v>0</v>
      </c>
      <c r="D8" s="114">
        <f>D4-D7</f>
        <v>0</v>
      </c>
      <c r="E8" s="115">
        <f>E4-E7</f>
        <v>0</v>
      </c>
    </row>
    <row r="9" spans="1:5" ht="17.100000000000001" customHeight="1" x14ac:dyDescent="0.2">
      <c r="A9" s="279" t="s">
        <v>33</v>
      </c>
      <c r="B9" s="280"/>
      <c r="C9" s="110">
        <f>Personalplanung!$F$26</f>
        <v>0</v>
      </c>
      <c r="D9" s="110">
        <f>Personalplanung!$G$26</f>
        <v>0</v>
      </c>
      <c r="E9" s="111">
        <f>Personalplanung!$H$26</f>
        <v>0</v>
      </c>
    </row>
    <row r="10" spans="1:5" ht="17.100000000000001" customHeight="1" x14ac:dyDescent="0.2">
      <c r="A10" s="277" t="s">
        <v>36</v>
      </c>
      <c r="B10" s="278"/>
      <c r="C10" s="114">
        <f>C8-C9</f>
        <v>0</v>
      </c>
      <c r="D10" s="114">
        <f>D8-D9</f>
        <v>0</v>
      </c>
      <c r="E10" s="115">
        <f>E8-E9</f>
        <v>0</v>
      </c>
    </row>
    <row r="11" spans="1:5" ht="17.100000000000001" customHeight="1" x14ac:dyDescent="0.2">
      <c r="A11" s="279" t="s">
        <v>42</v>
      </c>
      <c r="B11" s="280"/>
      <c r="C11" s="110">
        <f>Kostenplanung!$O$25</f>
        <v>0</v>
      </c>
      <c r="D11" s="110">
        <f>Kostenplanung!$P$25</f>
        <v>0</v>
      </c>
      <c r="E11" s="111">
        <f>Kostenplanung!$Q$25</f>
        <v>0</v>
      </c>
    </row>
    <row r="12" spans="1:5" ht="17.100000000000001" customHeight="1" x14ac:dyDescent="0.2">
      <c r="A12" s="277" t="s">
        <v>43</v>
      </c>
      <c r="B12" s="278"/>
      <c r="C12" s="114">
        <f>C10-C11</f>
        <v>0</v>
      </c>
      <c r="D12" s="114">
        <f>D10-D11</f>
        <v>0</v>
      </c>
      <c r="E12" s="115">
        <f>E10-E11</f>
        <v>0</v>
      </c>
    </row>
    <row r="13" spans="1:5" ht="17.100000000000001" customHeight="1" x14ac:dyDescent="0.2">
      <c r="A13" s="279" t="s">
        <v>44</v>
      </c>
      <c r="B13" s="280"/>
      <c r="C13" s="112"/>
      <c r="D13" s="112"/>
      <c r="E13" s="113"/>
    </row>
    <row r="14" spans="1:5" ht="17.100000000000001" customHeight="1" x14ac:dyDescent="0.2">
      <c r="A14" s="277" t="s">
        <v>45</v>
      </c>
      <c r="B14" s="278"/>
      <c r="C14" s="114">
        <f>C12-C13</f>
        <v>0</v>
      </c>
      <c r="D14" s="114">
        <f>D12-D13</f>
        <v>0</v>
      </c>
      <c r="E14" s="115">
        <f>E12-E13</f>
        <v>0</v>
      </c>
    </row>
    <row r="15" spans="1:5" ht="17.100000000000001" customHeight="1" x14ac:dyDescent="0.2">
      <c r="A15" s="281" t="s">
        <v>46</v>
      </c>
      <c r="B15" s="282"/>
      <c r="C15" s="112"/>
      <c r="D15" s="112"/>
      <c r="E15" s="113"/>
    </row>
    <row r="16" spans="1:5" ht="17.100000000000001" customHeight="1" x14ac:dyDescent="0.2">
      <c r="A16" s="281" t="s">
        <v>47</v>
      </c>
      <c r="B16" s="282"/>
      <c r="C16" s="112"/>
      <c r="D16" s="112"/>
      <c r="E16" s="113"/>
    </row>
    <row r="17" spans="1:5" ht="17.100000000000001" customHeight="1" x14ac:dyDescent="0.2">
      <c r="A17" s="279" t="s">
        <v>34</v>
      </c>
      <c r="B17" s="280"/>
      <c r="C17" s="112"/>
      <c r="D17" s="112"/>
      <c r="E17" s="113"/>
    </row>
    <row r="18" spans="1:5" ht="17.100000000000001" customHeight="1" thickBot="1" x14ac:dyDescent="0.25">
      <c r="A18" s="285" t="s">
        <v>35</v>
      </c>
      <c r="B18" s="286"/>
      <c r="C18" s="116">
        <f>C14-C15-C16-C17</f>
        <v>0</v>
      </c>
      <c r="D18" s="116">
        <f>D14-D15-D16-D17</f>
        <v>0</v>
      </c>
      <c r="E18" s="117">
        <f>E14-E15-E16-E17</f>
        <v>0</v>
      </c>
    </row>
    <row r="20" spans="1:5" x14ac:dyDescent="0.2">
      <c r="C20" s="3"/>
      <c r="D20" s="3"/>
      <c r="E20" s="3"/>
    </row>
    <row r="21" spans="1:5" x14ac:dyDescent="0.2">
      <c r="C21" s="3"/>
      <c r="D21" s="3"/>
      <c r="E21" s="3"/>
    </row>
    <row r="23" spans="1:5" x14ac:dyDescent="0.2">
      <c r="C23" s="3"/>
      <c r="D23" s="3"/>
      <c r="E23" s="3"/>
    </row>
    <row r="24" spans="1:5" x14ac:dyDescent="0.2">
      <c r="C24" s="3"/>
      <c r="D24" s="3"/>
      <c r="E24" s="3"/>
    </row>
    <row r="25" spans="1:5" x14ac:dyDescent="0.2">
      <c r="C25" s="3"/>
      <c r="D25" s="3"/>
      <c r="E25" s="3"/>
    </row>
    <row r="26" spans="1:5" x14ac:dyDescent="0.2">
      <c r="A26" s="2" t="s">
        <v>37</v>
      </c>
    </row>
  </sheetData>
  <sheetProtection algorithmName="SHA-512" hashValue="c8PlJSe3FnLoZyTOqJS8ktl61R+YyTkF/jqjMIofxDbViR+EsJg6fXJDbCX8cUGI2z5wJbm5dp8P+W6dPT4V7g==" saltValue="N6ANfjlS09UcO95mUXBTIw==" spinCount="100000" sheet="1" selectLockedCells="1"/>
  <mergeCells count="16">
    <mergeCell ref="A16:B16"/>
    <mergeCell ref="A17:B17"/>
    <mergeCell ref="A18:B18"/>
    <mergeCell ref="A3:B3"/>
    <mergeCell ref="A12:B12"/>
    <mergeCell ref="A13:B13"/>
    <mergeCell ref="A14:B14"/>
    <mergeCell ref="A15:B15"/>
    <mergeCell ref="A8:B8"/>
    <mergeCell ref="A9:B9"/>
    <mergeCell ref="A10:B10"/>
    <mergeCell ref="A11:B11"/>
    <mergeCell ref="A4:B4"/>
    <mergeCell ref="A5:B5"/>
    <mergeCell ref="A6:B6"/>
    <mergeCell ref="A7:B7"/>
  </mergeCells>
  <phoneticPr fontId="1" type="noConversion"/>
  <pageMargins left="0.78740157499999996" right="0.78740157499999996" top="0.984251969" bottom="0.984251969" header="0.4921259845" footer="0.4921259845"/>
  <pageSetup paperSize="9" orientation="landscape" r:id="rId1"/>
  <headerFooter alignWithMargins="0"/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J53"/>
  <sheetViews>
    <sheetView zoomScaleNormal="100" workbookViewId="0">
      <selection activeCell="G32" sqref="G32:G33"/>
    </sheetView>
  </sheetViews>
  <sheetFormatPr baseColWidth="10" defaultRowHeight="12.75" x14ac:dyDescent="0.2"/>
  <cols>
    <col min="1" max="1" width="17.140625" customWidth="1"/>
    <col min="2" max="2" width="8.28515625" customWidth="1"/>
    <col min="3" max="3" width="4.28515625" customWidth="1"/>
    <col min="6" max="6" width="5.7109375" customWidth="1"/>
    <col min="7" max="7" width="25.140625" customWidth="1"/>
    <col min="8" max="8" width="22.5703125" customWidth="1"/>
  </cols>
  <sheetData>
    <row r="1" spans="1:8" ht="16.5" thickBot="1" x14ac:dyDescent="0.3">
      <c r="A1" s="175" t="s">
        <v>69</v>
      </c>
      <c r="B1" s="33"/>
    </row>
    <row r="2" spans="1:8" ht="13.5" thickBot="1" x14ac:dyDescent="0.25">
      <c r="A2" s="15"/>
      <c r="B2" s="15"/>
      <c r="C2" s="14"/>
      <c r="D2" s="14"/>
      <c r="E2" s="14"/>
      <c r="F2" s="14"/>
      <c r="G2" s="14"/>
      <c r="H2" s="14"/>
    </row>
    <row r="3" spans="1:8" x14ac:dyDescent="0.2">
      <c r="A3" s="164" t="s">
        <v>70</v>
      </c>
      <c r="B3" s="165"/>
      <c r="C3" s="165"/>
      <c r="D3" s="165"/>
      <c r="E3" s="165"/>
      <c r="F3" s="165"/>
      <c r="G3" s="118"/>
      <c r="H3" s="14"/>
    </row>
    <row r="4" spans="1:8" x14ac:dyDescent="0.2">
      <c r="A4" s="119"/>
      <c r="B4" s="120"/>
      <c r="C4" s="120"/>
      <c r="D4" s="120"/>
      <c r="E4" s="120"/>
      <c r="F4" s="9"/>
      <c r="G4" s="121" t="s">
        <v>71</v>
      </c>
      <c r="H4" s="14"/>
    </row>
    <row r="5" spans="1:8" x14ac:dyDescent="0.2">
      <c r="A5" s="122" t="s">
        <v>72</v>
      </c>
      <c r="B5" s="2"/>
      <c r="C5" s="2"/>
      <c r="D5" s="2"/>
      <c r="E5" s="2"/>
      <c r="F5" s="51"/>
      <c r="G5" s="292"/>
      <c r="H5" s="14"/>
    </row>
    <row r="6" spans="1:8" x14ac:dyDescent="0.2">
      <c r="A6" s="123" t="s">
        <v>73</v>
      </c>
      <c r="B6" s="124"/>
      <c r="C6" s="124"/>
      <c r="D6" s="124"/>
      <c r="E6" s="124"/>
      <c r="F6" s="125"/>
      <c r="G6" s="293"/>
      <c r="H6" s="14"/>
    </row>
    <row r="7" spans="1:8" x14ac:dyDescent="0.2">
      <c r="A7" s="122"/>
      <c r="B7" s="2"/>
      <c r="C7" s="2"/>
      <c r="D7" s="2"/>
      <c r="E7" s="2"/>
      <c r="F7" s="51"/>
      <c r="G7" s="292"/>
      <c r="H7" s="14"/>
    </row>
    <row r="8" spans="1:8" x14ac:dyDescent="0.2">
      <c r="A8" s="123" t="s">
        <v>169</v>
      </c>
      <c r="B8" s="124"/>
      <c r="C8" s="124"/>
      <c r="D8" s="124"/>
      <c r="E8" s="124"/>
      <c r="F8" s="125"/>
      <c r="G8" s="293"/>
      <c r="H8" s="14"/>
    </row>
    <row r="9" spans="1:8" x14ac:dyDescent="0.2">
      <c r="A9" s="122"/>
      <c r="B9" s="2"/>
      <c r="C9" s="2"/>
      <c r="D9" s="2"/>
      <c r="E9" s="2"/>
      <c r="F9" s="51"/>
      <c r="G9" s="292"/>
      <c r="H9" s="14"/>
    </row>
    <row r="10" spans="1:8" x14ac:dyDescent="0.2">
      <c r="A10" s="122" t="s">
        <v>154</v>
      </c>
      <c r="B10" s="2"/>
      <c r="C10" s="2"/>
      <c r="D10" s="2"/>
      <c r="E10" s="2"/>
      <c r="F10" s="51"/>
      <c r="G10" s="296"/>
      <c r="H10" s="14"/>
    </row>
    <row r="11" spans="1:8" x14ac:dyDescent="0.2">
      <c r="A11" s="123" t="s">
        <v>74</v>
      </c>
      <c r="B11" s="124"/>
      <c r="C11" s="124"/>
      <c r="D11" s="124"/>
      <c r="E11" s="124"/>
      <c r="F11" s="125"/>
      <c r="G11" s="293"/>
      <c r="H11" s="14"/>
    </row>
    <row r="12" spans="1:8" x14ac:dyDescent="0.2">
      <c r="A12" s="122"/>
      <c r="B12" s="2"/>
      <c r="C12" s="2"/>
      <c r="D12" s="2"/>
      <c r="E12" s="2"/>
      <c r="F12" s="51"/>
      <c r="G12" s="292"/>
      <c r="H12" s="14"/>
    </row>
    <row r="13" spans="1:8" x14ac:dyDescent="0.2">
      <c r="A13" s="122" t="s">
        <v>75</v>
      </c>
      <c r="B13" s="2"/>
      <c r="C13" s="2"/>
      <c r="D13" s="2"/>
      <c r="E13" s="2"/>
      <c r="F13" s="51"/>
      <c r="G13" s="296"/>
      <c r="H13" s="14"/>
    </row>
    <row r="14" spans="1:8" x14ac:dyDescent="0.2">
      <c r="A14" s="122" t="s">
        <v>76</v>
      </c>
      <c r="B14" s="2"/>
      <c r="C14" s="2"/>
      <c r="D14" s="2"/>
      <c r="E14" s="2"/>
      <c r="F14" s="51"/>
      <c r="G14" s="296"/>
      <c r="H14" s="14"/>
    </row>
    <row r="15" spans="1:8" x14ac:dyDescent="0.2">
      <c r="A15" s="123" t="s">
        <v>155</v>
      </c>
      <c r="B15" s="124"/>
      <c r="C15" s="124"/>
      <c r="D15" s="124"/>
      <c r="E15" s="124"/>
      <c r="F15" s="125"/>
      <c r="G15" s="293"/>
      <c r="H15" s="14"/>
    </row>
    <row r="16" spans="1:8" x14ac:dyDescent="0.2">
      <c r="A16" s="122"/>
      <c r="B16" s="2"/>
      <c r="C16" s="2"/>
      <c r="D16" s="2"/>
      <c r="E16" s="2"/>
      <c r="F16" s="51"/>
      <c r="G16" s="292"/>
      <c r="H16" s="14"/>
    </row>
    <row r="17" spans="1:10" x14ac:dyDescent="0.2">
      <c r="A17" s="123" t="s">
        <v>77</v>
      </c>
      <c r="B17" s="124"/>
      <c r="C17" s="124"/>
      <c r="D17" s="124"/>
      <c r="E17" s="124"/>
      <c r="F17" s="125"/>
      <c r="G17" s="293"/>
      <c r="H17" s="14"/>
    </row>
    <row r="18" spans="1:10" x14ac:dyDescent="0.2">
      <c r="A18" s="122"/>
      <c r="B18" s="2"/>
      <c r="C18" s="2"/>
      <c r="D18" s="2"/>
      <c r="E18" s="2"/>
      <c r="F18" s="51"/>
      <c r="G18" s="292"/>
      <c r="H18" s="14"/>
    </row>
    <row r="19" spans="1:10" x14ac:dyDescent="0.2">
      <c r="A19" s="123" t="s">
        <v>156</v>
      </c>
      <c r="B19" s="124"/>
      <c r="C19" s="124"/>
      <c r="D19" s="124"/>
      <c r="E19" s="124"/>
      <c r="F19" s="125"/>
      <c r="G19" s="293"/>
      <c r="H19" s="14"/>
    </row>
    <row r="20" spans="1:10" x14ac:dyDescent="0.2">
      <c r="A20" s="122"/>
      <c r="B20" s="2"/>
      <c r="C20" s="2"/>
      <c r="D20" s="2"/>
      <c r="E20" s="2"/>
      <c r="F20" s="51"/>
      <c r="G20" s="126"/>
      <c r="H20" s="14"/>
    </row>
    <row r="21" spans="1:10" x14ac:dyDescent="0.2">
      <c r="A21" s="29" t="s">
        <v>78</v>
      </c>
      <c r="B21" s="42"/>
      <c r="C21" s="42"/>
      <c r="D21" s="42"/>
      <c r="E21" s="124"/>
      <c r="F21" s="125"/>
      <c r="G21" s="127">
        <f>G5+G7+G9+G12+G16+G18</f>
        <v>0</v>
      </c>
      <c r="H21" s="14"/>
    </row>
    <row r="22" spans="1:10" x14ac:dyDescent="0.2">
      <c r="A22" s="128"/>
      <c r="B22" s="129"/>
      <c r="C22" s="129"/>
      <c r="D22" s="129"/>
      <c r="E22" s="129"/>
      <c r="F22" s="52"/>
      <c r="G22" s="130"/>
      <c r="H22" s="14"/>
    </row>
    <row r="23" spans="1:10" x14ac:dyDescent="0.2">
      <c r="A23" s="166" t="s">
        <v>79</v>
      </c>
      <c r="B23" s="167"/>
      <c r="C23" s="167"/>
      <c r="D23" s="167"/>
      <c r="E23" s="167"/>
      <c r="F23" s="171"/>
      <c r="G23" s="131"/>
      <c r="H23" s="14"/>
    </row>
    <row r="24" spans="1:10" x14ac:dyDescent="0.2">
      <c r="A24" s="122"/>
      <c r="B24" s="2"/>
      <c r="C24" s="2"/>
      <c r="D24" s="2"/>
      <c r="E24" s="2"/>
      <c r="F24" s="51"/>
      <c r="G24" s="292"/>
      <c r="H24" s="14"/>
    </row>
    <row r="25" spans="1:10" x14ac:dyDescent="0.2">
      <c r="A25" s="122" t="s">
        <v>80</v>
      </c>
      <c r="B25" s="2"/>
      <c r="C25" s="2"/>
      <c r="D25" s="2"/>
      <c r="E25" s="2"/>
      <c r="F25" s="51"/>
      <c r="G25" s="296"/>
      <c r="H25" s="14"/>
    </row>
    <row r="26" spans="1:10" x14ac:dyDescent="0.2">
      <c r="A26" s="123" t="s">
        <v>157</v>
      </c>
      <c r="B26" s="124"/>
      <c r="C26" s="124"/>
      <c r="D26" s="124"/>
      <c r="E26" s="124"/>
      <c r="F26" s="125"/>
      <c r="G26" s="293"/>
      <c r="H26" s="14"/>
    </row>
    <row r="27" spans="1:10" x14ac:dyDescent="0.2">
      <c r="A27" s="122"/>
      <c r="B27" s="2"/>
      <c r="C27" s="2"/>
      <c r="D27" s="2"/>
      <c r="E27" s="2"/>
      <c r="F27" s="51"/>
      <c r="G27" s="292"/>
      <c r="H27" s="14"/>
    </row>
    <row r="28" spans="1:10" x14ac:dyDescent="0.2">
      <c r="A28" s="123" t="s">
        <v>81</v>
      </c>
      <c r="B28" s="124"/>
      <c r="C28" s="124"/>
      <c r="D28" s="124"/>
      <c r="E28" s="124"/>
      <c r="F28" s="125"/>
      <c r="G28" s="293"/>
      <c r="H28" s="14"/>
    </row>
    <row r="29" spans="1:10" x14ac:dyDescent="0.2">
      <c r="A29" s="122"/>
      <c r="B29" s="2"/>
      <c r="C29" s="2"/>
      <c r="D29" s="2"/>
      <c r="E29" s="2"/>
      <c r="F29" s="51"/>
      <c r="G29" s="132"/>
      <c r="H29" s="14"/>
    </row>
    <row r="30" spans="1:10" x14ac:dyDescent="0.2">
      <c r="A30" s="166" t="s">
        <v>82</v>
      </c>
      <c r="B30" s="167"/>
      <c r="C30" s="167"/>
      <c r="D30" s="167"/>
      <c r="E30" s="167"/>
      <c r="F30" s="171"/>
      <c r="G30" s="131"/>
      <c r="H30" s="14"/>
    </row>
    <row r="31" spans="1:10" x14ac:dyDescent="0.2">
      <c r="A31" s="122"/>
      <c r="B31" s="2"/>
      <c r="C31" s="2"/>
      <c r="D31" s="2"/>
      <c r="E31" s="2"/>
      <c r="F31" s="51"/>
      <c r="G31" s="133"/>
      <c r="H31" s="16"/>
      <c r="I31" s="17"/>
      <c r="J31" s="17"/>
    </row>
    <row r="32" spans="1:10" x14ac:dyDescent="0.2">
      <c r="A32" s="122" t="s">
        <v>158</v>
      </c>
      <c r="B32" s="2"/>
      <c r="C32" s="2"/>
      <c r="D32" s="2"/>
      <c r="E32" s="2"/>
      <c r="F32" s="51"/>
      <c r="G32" s="294"/>
      <c r="H32" s="16"/>
      <c r="I32" s="17"/>
      <c r="J32" s="17"/>
    </row>
    <row r="33" spans="1:10" x14ac:dyDescent="0.2">
      <c r="A33" s="123" t="s">
        <v>83</v>
      </c>
      <c r="B33" s="124"/>
      <c r="C33" s="124"/>
      <c r="D33" s="124"/>
      <c r="E33" s="124"/>
      <c r="F33" s="125"/>
      <c r="G33" s="295"/>
      <c r="H33" s="16"/>
      <c r="I33" s="17"/>
      <c r="J33" s="17"/>
    </row>
    <row r="34" spans="1:10" x14ac:dyDescent="0.2">
      <c r="A34" s="122"/>
      <c r="B34" s="2"/>
      <c r="C34" s="2"/>
      <c r="D34" s="2"/>
      <c r="E34" s="2"/>
      <c r="F34" s="51"/>
      <c r="G34" s="132"/>
      <c r="H34" s="14"/>
    </row>
    <row r="35" spans="1:10" x14ac:dyDescent="0.2">
      <c r="A35" s="29" t="s">
        <v>84</v>
      </c>
      <c r="B35" s="42"/>
      <c r="C35" s="42"/>
      <c r="D35" s="42"/>
      <c r="E35" s="124"/>
      <c r="F35" s="125"/>
      <c r="G35" s="127">
        <f>SUM(G24:G33)</f>
        <v>0</v>
      </c>
      <c r="H35" s="14"/>
    </row>
    <row r="36" spans="1:10" x14ac:dyDescent="0.2">
      <c r="A36" s="122"/>
      <c r="B36" s="2"/>
      <c r="C36" s="2"/>
      <c r="D36" s="2"/>
      <c r="E36" s="2"/>
      <c r="F36" s="51"/>
      <c r="G36" s="132"/>
      <c r="H36" s="14"/>
      <c r="I36" s="18"/>
    </row>
    <row r="37" spans="1:10" x14ac:dyDescent="0.2">
      <c r="A37" s="166" t="s">
        <v>85</v>
      </c>
      <c r="B37" s="167"/>
      <c r="C37" s="167"/>
      <c r="D37" s="167"/>
      <c r="E37" s="167"/>
      <c r="F37" s="171"/>
      <c r="G37" s="131"/>
      <c r="H37" s="14"/>
    </row>
    <row r="38" spans="1:10" x14ac:dyDescent="0.2">
      <c r="A38" s="122"/>
      <c r="B38" s="2"/>
      <c r="C38" s="2"/>
      <c r="D38" s="2"/>
      <c r="E38" s="2"/>
      <c r="F38" s="51"/>
      <c r="G38" s="292"/>
      <c r="H38" s="14"/>
    </row>
    <row r="39" spans="1:10" x14ac:dyDescent="0.2">
      <c r="A39" s="123" t="s">
        <v>86</v>
      </c>
      <c r="B39" s="124"/>
      <c r="C39" s="124"/>
      <c r="D39" s="124"/>
      <c r="E39" s="124"/>
      <c r="F39" s="125"/>
      <c r="G39" s="293"/>
      <c r="H39" s="14"/>
    </row>
    <row r="40" spans="1:10" x14ac:dyDescent="0.2">
      <c r="A40" s="122"/>
      <c r="B40" s="2"/>
      <c r="C40" s="2"/>
      <c r="D40" s="2"/>
      <c r="E40" s="2"/>
      <c r="F40" s="51"/>
      <c r="G40" s="292"/>
      <c r="H40" s="14"/>
    </row>
    <row r="41" spans="1:10" x14ac:dyDescent="0.2">
      <c r="A41" s="123" t="s">
        <v>87</v>
      </c>
      <c r="B41" s="124"/>
      <c r="C41" s="124"/>
      <c r="D41" s="124"/>
      <c r="E41" s="124"/>
      <c r="F41" s="125"/>
      <c r="G41" s="293"/>
      <c r="H41" s="14"/>
    </row>
    <row r="42" spans="1:10" x14ac:dyDescent="0.2">
      <c r="A42" s="122"/>
      <c r="B42" s="2"/>
      <c r="C42" s="2"/>
      <c r="D42" s="2"/>
      <c r="E42" s="2"/>
      <c r="F42" s="51"/>
      <c r="G42" s="292"/>
      <c r="H42" s="14"/>
    </row>
    <row r="43" spans="1:10" x14ac:dyDescent="0.2">
      <c r="A43" s="123" t="s">
        <v>88</v>
      </c>
      <c r="B43" s="124"/>
      <c r="C43" s="124"/>
      <c r="D43" s="124"/>
      <c r="E43" s="124"/>
      <c r="F43" s="125"/>
      <c r="G43" s="293"/>
      <c r="H43" s="14"/>
    </row>
    <row r="44" spans="1:10" x14ac:dyDescent="0.2">
      <c r="A44" s="122"/>
      <c r="B44" s="2"/>
      <c r="C44" s="2"/>
      <c r="D44" s="2"/>
      <c r="E44" s="2"/>
      <c r="F44" s="51"/>
      <c r="G44" s="292"/>
      <c r="H44" s="14"/>
    </row>
    <row r="45" spans="1:10" x14ac:dyDescent="0.2">
      <c r="A45" s="123" t="s">
        <v>89</v>
      </c>
      <c r="B45" s="124"/>
      <c r="C45" s="124"/>
      <c r="D45" s="124"/>
      <c r="E45" s="124"/>
      <c r="F45" s="125"/>
      <c r="G45" s="293"/>
      <c r="H45" s="14"/>
    </row>
    <row r="46" spans="1:10" x14ac:dyDescent="0.2">
      <c r="A46" s="122"/>
      <c r="B46" s="2"/>
      <c r="C46" s="2"/>
      <c r="D46" s="2"/>
      <c r="E46" s="2"/>
      <c r="F46" s="51"/>
      <c r="G46" s="289">
        <f>'Mindestumsatz- Privatentnahmen'!$F$15/2</f>
        <v>0</v>
      </c>
      <c r="H46" s="14"/>
    </row>
    <row r="47" spans="1:10" x14ac:dyDescent="0.2">
      <c r="A47" s="168" t="s">
        <v>90</v>
      </c>
      <c r="B47" s="169"/>
      <c r="C47" s="169"/>
      <c r="D47" s="169"/>
      <c r="E47" s="169"/>
      <c r="F47" s="170"/>
      <c r="G47" s="290"/>
      <c r="H47" s="14"/>
    </row>
    <row r="48" spans="1:10" x14ac:dyDescent="0.2">
      <c r="A48" s="123" t="s">
        <v>91</v>
      </c>
      <c r="B48" s="124"/>
      <c r="C48" s="124"/>
      <c r="D48" s="124"/>
      <c r="E48" s="124"/>
      <c r="F48" s="125"/>
      <c r="G48" s="291"/>
      <c r="H48" s="14"/>
    </row>
    <row r="49" spans="1:8" x14ac:dyDescent="0.2">
      <c r="A49" s="122"/>
      <c r="B49" s="2"/>
      <c r="C49" s="2"/>
      <c r="D49" s="2"/>
      <c r="E49" s="2"/>
      <c r="F49" s="51"/>
      <c r="G49" s="132"/>
      <c r="H49" s="14"/>
    </row>
    <row r="50" spans="1:8" ht="13.5" thickBot="1" x14ac:dyDescent="0.25">
      <c r="A50" s="134" t="s">
        <v>159</v>
      </c>
      <c r="B50" s="135"/>
      <c r="C50" s="135"/>
      <c r="D50" s="135"/>
      <c r="E50" s="135"/>
      <c r="F50" s="136"/>
      <c r="G50" s="137">
        <f>G21+G35+G38+G40+G42+G44+G46</f>
        <v>0</v>
      </c>
      <c r="H50" s="14"/>
    </row>
    <row r="51" spans="1:8" x14ac:dyDescent="0.2">
      <c r="H51" s="14"/>
    </row>
    <row r="52" spans="1:8" x14ac:dyDescent="0.2">
      <c r="A52" s="14"/>
      <c r="B52" s="14"/>
      <c r="C52" s="14"/>
      <c r="D52" s="14"/>
      <c r="E52" s="14"/>
      <c r="F52" s="14"/>
      <c r="G52" s="14"/>
    </row>
    <row r="53" spans="1:8" x14ac:dyDescent="0.2">
      <c r="G53" s="14"/>
    </row>
  </sheetData>
  <sheetProtection algorithmName="SHA-512" hashValue="wXJ/y1+5etiSNG8x53jmv9KFoK2okbVPjTNwuOxMxJbSkXSeKDAucx8bOM4bdyE/cQA96wfYxEvWPPbTdekLoQ==" saltValue="9T4DrFtOYXzo+mGxZOBOLQ==" spinCount="100000" sheet="1" selectLockedCells="1"/>
  <mergeCells count="14">
    <mergeCell ref="G24:G26"/>
    <mergeCell ref="G27:G28"/>
    <mergeCell ref="G16:G17"/>
    <mergeCell ref="G18:G19"/>
    <mergeCell ref="G5:G6"/>
    <mergeCell ref="G7:G8"/>
    <mergeCell ref="G9:G11"/>
    <mergeCell ref="G12:G15"/>
    <mergeCell ref="G46:G48"/>
    <mergeCell ref="G38:G39"/>
    <mergeCell ref="G40:G41"/>
    <mergeCell ref="G42:G43"/>
    <mergeCell ref="G44:G45"/>
    <mergeCell ref="G32:G33"/>
  </mergeCells>
  <phoneticPr fontId="1" type="noConversion"/>
  <pageMargins left="0.78740157499999996" right="0.78740157499999996" top="0.984251969" bottom="0.984251969" header="0.4921259845" footer="0.4921259845"/>
  <pageSetup paperSize="9" orientation="portrait" horizontalDpi="300" verticalDpi="300" r:id="rId1"/>
  <headerFooter alignWithMargins="0"/>
  <legacy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3"/>
  <sheetViews>
    <sheetView tabSelected="1" zoomScaleNormal="100" workbookViewId="0">
      <selection activeCell="B15" sqref="B15"/>
    </sheetView>
  </sheetViews>
  <sheetFormatPr baseColWidth="10" defaultRowHeight="12.75" x14ac:dyDescent="0.2"/>
  <cols>
    <col min="1" max="1" width="34.85546875" customWidth="1"/>
    <col min="2" max="2" width="22.140625" customWidth="1"/>
  </cols>
  <sheetData>
    <row r="1" spans="1:5" ht="15.75" x14ac:dyDescent="0.25">
      <c r="A1" s="11" t="s">
        <v>160</v>
      </c>
    </row>
    <row r="2" spans="1:5" ht="13.5" thickBot="1" x14ac:dyDescent="0.25">
      <c r="A2" s="33"/>
      <c r="B2" s="28"/>
      <c r="C2" s="14"/>
      <c r="D2" s="14"/>
      <c r="E2" s="14"/>
    </row>
    <row r="3" spans="1:5" ht="22.5" customHeight="1" x14ac:dyDescent="0.2">
      <c r="A3" s="172" t="s">
        <v>149</v>
      </c>
      <c r="B3" s="138" t="s">
        <v>92</v>
      </c>
      <c r="C3" s="14"/>
      <c r="D3" s="14"/>
      <c r="E3" s="14"/>
    </row>
    <row r="4" spans="1:5" ht="21" customHeight="1" x14ac:dyDescent="0.2">
      <c r="A4" s="139" t="s">
        <v>93</v>
      </c>
      <c r="B4" s="140"/>
      <c r="C4" s="14"/>
      <c r="D4" s="14"/>
      <c r="E4" s="14"/>
    </row>
    <row r="5" spans="1:5" ht="21.75" customHeight="1" x14ac:dyDescent="0.2">
      <c r="A5" s="139" t="s">
        <v>94</v>
      </c>
      <c r="B5" s="140"/>
      <c r="C5" s="14"/>
      <c r="D5" s="14"/>
      <c r="E5" s="14"/>
    </row>
    <row r="6" spans="1:5" ht="20.25" customHeight="1" x14ac:dyDescent="0.2">
      <c r="A6" s="139" t="s">
        <v>161</v>
      </c>
      <c r="B6" s="140"/>
      <c r="C6" s="14"/>
      <c r="D6" s="14"/>
      <c r="E6" s="14"/>
    </row>
    <row r="7" spans="1:5" ht="20.25" customHeight="1" x14ac:dyDescent="0.2">
      <c r="A7" s="139" t="s">
        <v>95</v>
      </c>
      <c r="B7" s="140"/>
      <c r="C7" s="14"/>
      <c r="D7" s="14"/>
      <c r="E7" s="14"/>
    </row>
    <row r="8" spans="1:5" ht="22.5" customHeight="1" x14ac:dyDescent="0.2">
      <c r="A8" s="261"/>
      <c r="B8" s="140"/>
      <c r="C8" s="14"/>
      <c r="D8" s="14"/>
      <c r="E8" s="14"/>
    </row>
    <row r="9" spans="1:5" ht="20.25" customHeight="1" x14ac:dyDescent="0.2">
      <c r="A9" s="141" t="s">
        <v>6</v>
      </c>
      <c r="B9" s="142">
        <f>SUM(B4:B8)</f>
        <v>0</v>
      </c>
      <c r="C9" s="14"/>
      <c r="D9" s="14"/>
      <c r="E9" s="14"/>
    </row>
    <row r="10" spans="1:5" x14ac:dyDescent="0.2">
      <c r="A10" s="143"/>
      <c r="B10" s="144"/>
      <c r="C10" s="14"/>
      <c r="D10" s="14"/>
      <c r="E10" s="14"/>
    </row>
    <row r="11" spans="1:5" ht="23.25" customHeight="1" x14ac:dyDescent="0.2">
      <c r="A11" s="172" t="s">
        <v>96</v>
      </c>
      <c r="B11" s="145" t="s">
        <v>92</v>
      </c>
      <c r="C11" s="14"/>
      <c r="D11" s="14"/>
      <c r="E11" s="14"/>
    </row>
    <row r="12" spans="1:5" ht="24" customHeight="1" x14ac:dyDescent="0.2">
      <c r="A12" s="146" t="s">
        <v>97</v>
      </c>
      <c r="B12" s="147"/>
      <c r="C12" s="14"/>
      <c r="D12" s="14"/>
      <c r="E12" s="14"/>
    </row>
    <row r="13" spans="1:5" ht="24.75" customHeight="1" x14ac:dyDescent="0.2">
      <c r="A13" s="139" t="s">
        <v>98</v>
      </c>
      <c r="B13" s="140"/>
      <c r="C13" s="14"/>
      <c r="D13" s="14"/>
      <c r="E13" s="14"/>
    </row>
    <row r="14" spans="1:5" ht="25.5" customHeight="1" x14ac:dyDescent="0.2">
      <c r="A14" s="139" t="s">
        <v>99</v>
      </c>
      <c r="B14" s="140"/>
      <c r="C14" s="14"/>
      <c r="D14" s="14"/>
      <c r="E14" s="14"/>
    </row>
    <row r="15" spans="1:5" ht="31.5" customHeight="1" x14ac:dyDescent="0.2">
      <c r="A15" s="259" t="s">
        <v>170</v>
      </c>
      <c r="B15" s="140"/>
      <c r="C15" s="14"/>
      <c r="D15" s="14"/>
      <c r="E15" s="14"/>
    </row>
    <row r="16" spans="1:5" ht="24.75" customHeight="1" x14ac:dyDescent="0.2">
      <c r="A16" s="259" t="s">
        <v>171</v>
      </c>
      <c r="B16" s="140"/>
      <c r="C16" s="14"/>
      <c r="D16" s="14"/>
      <c r="E16" s="14"/>
    </row>
    <row r="17" spans="1:5" ht="22.5" customHeight="1" x14ac:dyDescent="0.2">
      <c r="A17" s="260"/>
      <c r="B17" s="140"/>
      <c r="C17" s="14"/>
      <c r="D17" s="14"/>
      <c r="E17" s="14"/>
    </row>
    <row r="18" spans="1:5" ht="20.25" customHeight="1" x14ac:dyDescent="0.2">
      <c r="A18" s="148" t="s">
        <v>6</v>
      </c>
      <c r="B18" s="145">
        <f>SUM(B12:B17)</f>
        <v>0</v>
      </c>
      <c r="C18" s="14"/>
      <c r="D18" s="14"/>
      <c r="E18" s="14"/>
    </row>
    <row r="19" spans="1:5" x14ac:dyDescent="0.2">
      <c r="A19" s="143"/>
      <c r="B19" s="144"/>
      <c r="C19" s="14"/>
      <c r="D19" s="14"/>
      <c r="E19" s="14"/>
    </row>
    <row r="20" spans="1:5" ht="18" customHeight="1" x14ac:dyDescent="0.2">
      <c r="A20" s="30" t="s">
        <v>100</v>
      </c>
      <c r="B20" s="145">
        <f>B9+B18</f>
        <v>0</v>
      </c>
      <c r="C20" s="14"/>
      <c r="D20" s="14"/>
      <c r="E20" s="14"/>
    </row>
    <row r="21" spans="1:5" ht="21.75" customHeight="1" x14ac:dyDescent="0.2">
      <c r="A21" s="31" t="s">
        <v>101</v>
      </c>
      <c r="B21" s="142">
        <f>Kapitalbedarfsplan!$G$50</f>
        <v>0</v>
      </c>
      <c r="C21" s="14"/>
      <c r="D21" s="14"/>
      <c r="E21" s="14"/>
    </row>
    <row r="22" spans="1:5" x14ac:dyDescent="0.2">
      <c r="A22" s="149"/>
      <c r="B22" s="144"/>
      <c r="C22" s="14"/>
      <c r="D22" s="14"/>
      <c r="E22" s="14"/>
    </row>
    <row r="23" spans="1:5" ht="20.25" customHeight="1" thickBot="1" x14ac:dyDescent="0.25">
      <c r="A23" s="32" t="s">
        <v>102</v>
      </c>
      <c r="B23" s="150">
        <f>B20-B21</f>
        <v>0</v>
      </c>
      <c r="C23" s="14"/>
      <c r="D23" s="14"/>
      <c r="E23" s="14"/>
    </row>
  </sheetData>
  <sheetProtection algorithmName="SHA-512" hashValue="qDJB07IQ8vRtgm2sWjuIM2f7FgD1LA1S6Y03z1QBeaXZ8T5nx5sEN4ZcWBvDn/RcD5o0IJvsG6RcJoNAIth0UA==" saltValue="kANN6q0bFRrI4DjUvn/ACQ==" spinCount="100000" sheet="1" selectLockedCells="1"/>
  <phoneticPr fontId="1" type="noConversion"/>
  <pageMargins left="0.96875" right="0.78740157499999996" top="2.68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2</vt:i4>
      </vt:variant>
    </vt:vector>
  </HeadingPairs>
  <TitlesOfParts>
    <vt:vector size="11" baseType="lpstr">
      <vt:lpstr>DECKBLATT</vt:lpstr>
      <vt:lpstr>Kostenplanung</vt:lpstr>
      <vt:lpstr>Personalplanung</vt:lpstr>
      <vt:lpstr>Umsatzzahlen (P. und D.)</vt:lpstr>
      <vt:lpstr>Umsatzzahlen (Handel)</vt:lpstr>
      <vt:lpstr>Mindestumsatz- Privatentnahmen</vt:lpstr>
      <vt:lpstr>Rentabilitätsvorschau</vt:lpstr>
      <vt:lpstr>Kapitalbedarfsplan</vt:lpstr>
      <vt:lpstr>Finanzierungplan</vt:lpstr>
      <vt:lpstr>DECKBLATT!Druckbereich</vt:lpstr>
      <vt:lpstr>'Umsatzzahlen (P. und D.)'!Druckbereich</vt:lpstr>
    </vt:vector>
  </TitlesOfParts>
  <Company>IHK- Dresden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usrihk000370</dc:creator>
  <cp:lastModifiedBy>Gogsch, Manuela  IHKDRE</cp:lastModifiedBy>
  <cp:lastPrinted>2016-02-25T11:30:32Z</cp:lastPrinted>
  <dcterms:created xsi:type="dcterms:W3CDTF">2005-11-21T10:15:25Z</dcterms:created>
  <dcterms:modified xsi:type="dcterms:W3CDTF">2020-02-10T11:12:37Z</dcterms:modified>
</cp:coreProperties>
</file>