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165" windowWidth="13920" windowHeight="11760" tabRatio="917"/>
  </bookViews>
  <sheets>
    <sheet name="Hotel (Eigentum)" sheetId="3" r:id="rId1"/>
    <sheet name="Hotel (Pacht)" sheetId="6" r:id="rId2"/>
    <sheet name="Hotel garni Pension (Eigentum)" sheetId="12" r:id="rId3"/>
    <sheet name="Hotel garni Pension (Pacht)" sheetId="16" r:id="rId4"/>
    <sheet name="Gasthof (Eigentum)" sheetId="13" r:id="rId5"/>
    <sheet name="Gasthof (Pacht)" sheetId="14" r:id="rId6"/>
  </sheets>
  <calcPr calcId="145621"/>
</workbook>
</file>

<file path=xl/calcChain.xml><?xml version="1.0" encoding="utf-8"?>
<calcChain xmlns="http://schemas.openxmlformats.org/spreadsheetml/2006/main">
  <c r="H23" i="14" l="1"/>
  <c r="F23" i="14"/>
  <c r="E23" i="14"/>
  <c r="D23" i="14"/>
  <c r="H16" i="14"/>
  <c r="F16" i="14"/>
  <c r="E16" i="14"/>
  <c r="D16" i="14"/>
  <c r="H8" i="14"/>
  <c r="H17" i="14" s="1"/>
  <c r="H24" i="14" s="1"/>
  <c r="F8" i="14"/>
  <c r="F17" i="14" s="1"/>
  <c r="F24" i="14" s="1"/>
  <c r="E8" i="14"/>
  <c r="E17" i="14" s="1"/>
  <c r="E24" i="14" s="1"/>
  <c r="D8" i="14"/>
  <c r="D17" i="14" s="1"/>
  <c r="D24" i="14" s="1"/>
  <c r="H23" i="13"/>
  <c r="F23" i="13"/>
  <c r="E23" i="13"/>
  <c r="D23" i="13"/>
  <c r="H16" i="13"/>
  <c r="F16" i="13"/>
  <c r="E16" i="13"/>
  <c r="D16" i="13"/>
  <c r="H8" i="13"/>
  <c r="H17" i="13" s="1"/>
  <c r="H24" i="13" s="1"/>
  <c r="F8" i="13"/>
  <c r="F17" i="13" s="1"/>
  <c r="F24" i="13" s="1"/>
  <c r="E8" i="13"/>
  <c r="E17" i="13" s="1"/>
  <c r="E24" i="13" s="1"/>
  <c r="D8" i="13"/>
  <c r="D17" i="13" s="1"/>
  <c r="D24" i="13" s="1"/>
  <c r="H23" i="16"/>
  <c r="F23" i="16"/>
  <c r="E23" i="16"/>
  <c r="D23" i="16"/>
  <c r="H16" i="16"/>
  <c r="F16" i="16"/>
  <c r="E16" i="16"/>
  <c r="D16" i="16"/>
  <c r="H8" i="16"/>
  <c r="H17" i="16" s="1"/>
  <c r="H24" i="16" s="1"/>
  <c r="F8" i="16"/>
  <c r="F17" i="16" s="1"/>
  <c r="F24" i="16" s="1"/>
  <c r="E8" i="16"/>
  <c r="E17" i="16" s="1"/>
  <c r="E24" i="16" s="1"/>
  <c r="D8" i="16"/>
  <c r="D17" i="16" s="1"/>
  <c r="D24" i="16" s="1"/>
  <c r="H23" i="12"/>
  <c r="F23" i="12"/>
  <c r="E23" i="12"/>
  <c r="D23" i="12"/>
  <c r="H16" i="12"/>
  <c r="F16" i="12"/>
  <c r="E16" i="12"/>
  <c r="D16" i="12"/>
  <c r="H8" i="12"/>
  <c r="H17" i="12" s="1"/>
  <c r="H24" i="12" s="1"/>
  <c r="F8" i="12"/>
  <c r="F17" i="12" s="1"/>
  <c r="F24" i="12" s="1"/>
  <c r="E8" i="12"/>
  <c r="E17" i="12" s="1"/>
  <c r="E24" i="12" s="1"/>
  <c r="D8" i="12"/>
  <c r="D17" i="12" s="1"/>
  <c r="D24" i="12" s="1"/>
  <c r="H23" i="6"/>
  <c r="F23" i="6"/>
  <c r="E23" i="6"/>
  <c r="H17" i="6"/>
  <c r="H24" i="6" s="1"/>
  <c r="H16" i="6"/>
  <c r="F16" i="6"/>
  <c r="E16" i="6"/>
  <c r="H8" i="6"/>
  <c r="F8" i="6"/>
  <c r="F17" i="6" s="1"/>
  <c r="F24" i="6" s="1"/>
  <c r="E8" i="6"/>
  <c r="E17" i="6" s="1"/>
  <c r="E24" i="6" s="1"/>
  <c r="H23" i="3"/>
  <c r="F23" i="3"/>
  <c r="E23" i="3"/>
  <c r="E17" i="3"/>
  <c r="E24" i="3" s="1"/>
  <c r="H16" i="3"/>
  <c r="F16" i="3"/>
  <c r="F17" i="3" s="1"/>
  <c r="F24" i="3" s="1"/>
  <c r="E16" i="3"/>
  <c r="H8" i="3"/>
  <c r="H17" i="3" s="1"/>
  <c r="H24" i="3" s="1"/>
  <c r="F8" i="3"/>
  <c r="E8" i="3"/>
  <c r="M23" i="14" l="1"/>
  <c r="K23" i="14"/>
  <c r="I23" i="14"/>
  <c r="J22" i="14"/>
  <c r="N21" i="14"/>
  <c r="N20" i="14"/>
  <c r="J19" i="14"/>
  <c r="J18" i="14"/>
  <c r="M16" i="14"/>
  <c r="K16" i="14"/>
  <c r="I16" i="14"/>
  <c r="N15" i="14"/>
  <c r="N14" i="14"/>
  <c r="J13" i="14"/>
  <c r="N12" i="14"/>
  <c r="J12" i="14"/>
  <c r="N11" i="14"/>
  <c r="N10" i="14"/>
  <c r="J10" i="14"/>
  <c r="J9" i="14"/>
  <c r="M8" i="14"/>
  <c r="N22" i="14" s="1"/>
  <c r="K8" i="14"/>
  <c r="L21" i="14" s="1"/>
  <c r="I8" i="14"/>
  <c r="J20" i="14" s="1"/>
  <c r="N7" i="14"/>
  <c r="L7" i="14"/>
  <c r="J7" i="14"/>
  <c r="N6" i="14"/>
  <c r="J6" i="14"/>
  <c r="N5" i="14"/>
  <c r="N8" i="14" s="1"/>
  <c r="J5" i="14"/>
  <c r="J8" i="14" s="1"/>
  <c r="M23" i="13"/>
  <c r="K23" i="13"/>
  <c r="I23" i="13"/>
  <c r="J22" i="13"/>
  <c r="N21" i="13"/>
  <c r="N20" i="13"/>
  <c r="J19" i="13"/>
  <c r="J18" i="13"/>
  <c r="M16" i="13"/>
  <c r="K16" i="13"/>
  <c r="I16" i="13"/>
  <c r="N15" i="13"/>
  <c r="N14" i="13"/>
  <c r="J13" i="13"/>
  <c r="J12" i="13"/>
  <c r="N11" i="13"/>
  <c r="N10" i="13"/>
  <c r="J9" i="13"/>
  <c r="M8" i="13"/>
  <c r="N22" i="13" s="1"/>
  <c r="K8" i="13"/>
  <c r="L21" i="13" s="1"/>
  <c r="I8" i="13"/>
  <c r="J20" i="13" s="1"/>
  <c r="N7" i="13"/>
  <c r="L7" i="13"/>
  <c r="N6" i="13"/>
  <c r="J6" i="13"/>
  <c r="J5" i="13"/>
  <c r="M23" i="16"/>
  <c r="K23" i="16"/>
  <c r="I23" i="16"/>
  <c r="N22" i="16"/>
  <c r="J22" i="16"/>
  <c r="N21" i="16"/>
  <c r="L21" i="16"/>
  <c r="N20" i="16"/>
  <c r="J20" i="16"/>
  <c r="J19" i="16"/>
  <c r="N18" i="16"/>
  <c r="N23" i="16" s="1"/>
  <c r="J18" i="16"/>
  <c r="M17" i="16"/>
  <c r="M24" i="16" s="1"/>
  <c r="I17" i="16"/>
  <c r="I24" i="16" s="1"/>
  <c r="M16" i="16"/>
  <c r="K16" i="16"/>
  <c r="I16" i="16"/>
  <c r="N15" i="16"/>
  <c r="L15" i="16"/>
  <c r="N14" i="16"/>
  <c r="J14" i="16"/>
  <c r="J13" i="16"/>
  <c r="N12" i="16"/>
  <c r="J12" i="16"/>
  <c r="N11" i="16"/>
  <c r="L11" i="16"/>
  <c r="N10" i="16"/>
  <c r="J10" i="16"/>
  <c r="J9" i="16"/>
  <c r="M8" i="16"/>
  <c r="N19" i="16" s="1"/>
  <c r="K8" i="16"/>
  <c r="L22" i="16" s="1"/>
  <c r="I8" i="16"/>
  <c r="J21" i="16" s="1"/>
  <c r="N7" i="16"/>
  <c r="L7" i="16"/>
  <c r="J7" i="16"/>
  <c r="J8" i="16" s="1"/>
  <c r="N6" i="16"/>
  <c r="J6" i="16"/>
  <c r="N5" i="16"/>
  <c r="N8" i="16" s="1"/>
  <c r="J5" i="16"/>
  <c r="M23" i="12"/>
  <c r="K23" i="12"/>
  <c r="I23" i="12"/>
  <c r="L22" i="12"/>
  <c r="L21" i="12"/>
  <c r="L18" i="12"/>
  <c r="M16" i="12"/>
  <c r="K16" i="12"/>
  <c r="I16" i="12"/>
  <c r="L15" i="12"/>
  <c r="L12" i="12"/>
  <c r="L11" i="12"/>
  <c r="M8" i="12"/>
  <c r="N20" i="12" s="1"/>
  <c r="K8" i="12"/>
  <c r="L19" i="12" s="1"/>
  <c r="I8" i="12"/>
  <c r="J22" i="12" s="1"/>
  <c r="L7" i="12"/>
  <c r="N6" i="12"/>
  <c r="L6" i="12"/>
  <c r="L5" i="12"/>
  <c r="L8" i="12" s="1"/>
  <c r="M23" i="6"/>
  <c r="K23" i="6"/>
  <c r="I23" i="6"/>
  <c r="N22" i="6"/>
  <c r="J22" i="6"/>
  <c r="N21" i="6"/>
  <c r="N20" i="6"/>
  <c r="J20" i="6"/>
  <c r="J19" i="6"/>
  <c r="N18" i="6"/>
  <c r="J18" i="6"/>
  <c r="M16" i="6"/>
  <c r="M17" i="6" s="1"/>
  <c r="M24" i="6" s="1"/>
  <c r="K16" i="6"/>
  <c r="I16" i="6"/>
  <c r="I17" i="6" s="1"/>
  <c r="I24" i="6" s="1"/>
  <c r="N15" i="6"/>
  <c r="N14" i="6"/>
  <c r="J14" i="6"/>
  <c r="J13" i="6"/>
  <c r="N12" i="6"/>
  <c r="J12" i="6"/>
  <c r="N11" i="6"/>
  <c r="N10" i="6"/>
  <c r="J10" i="6"/>
  <c r="J9" i="6"/>
  <c r="M8" i="6"/>
  <c r="N19" i="6" s="1"/>
  <c r="K8" i="6"/>
  <c r="L21" i="6" s="1"/>
  <c r="I8" i="6"/>
  <c r="J21" i="6" s="1"/>
  <c r="N7" i="6"/>
  <c r="L7" i="6"/>
  <c r="J7" i="6"/>
  <c r="N6" i="6"/>
  <c r="J6" i="6"/>
  <c r="N5" i="6"/>
  <c r="N8" i="6" s="1"/>
  <c r="J5" i="6"/>
  <c r="J8" i="6" s="1"/>
  <c r="M23" i="3"/>
  <c r="K23" i="3"/>
  <c r="I23" i="3"/>
  <c r="L21" i="3"/>
  <c r="L18" i="3"/>
  <c r="K17" i="3"/>
  <c r="K24" i="3" s="1"/>
  <c r="M16" i="3"/>
  <c r="K16" i="3"/>
  <c r="I16" i="3"/>
  <c r="L15" i="3"/>
  <c r="L13" i="3"/>
  <c r="L12" i="3"/>
  <c r="L9" i="3"/>
  <c r="M8" i="3"/>
  <c r="N22" i="3" s="1"/>
  <c r="K8" i="3"/>
  <c r="L20" i="3" s="1"/>
  <c r="I8" i="3"/>
  <c r="J19" i="3" s="1"/>
  <c r="L7" i="3"/>
  <c r="L6" i="3"/>
  <c r="L5" i="3"/>
  <c r="L20" i="14" l="1"/>
  <c r="L6" i="14"/>
  <c r="L13" i="14"/>
  <c r="L5" i="14"/>
  <c r="L8" i="14" s="1"/>
  <c r="N9" i="14"/>
  <c r="N16" i="14" s="1"/>
  <c r="N17" i="14" s="1"/>
  <c r="N24" i="14" s="1"/>
  <c r="J11" i="14"/>
  <c r="L12" i="14"/>
  <c r="N13" i="14"/>
  <c r="J15" i="14"/>
  <c r="L18" i="14"/>
  <c r="N19" i="14"/>
  <c r="J21" i="14"/>
  <c r="J23" i="14" s="1"/>
  <c r="L22" i="14"/>
  <c r="L10" i="14"/>
  <c r="L14" i="14"/>
  <c r="L9" i="14"/>
  <c r="K17" i="14"/>
  <c r="K24" i="14" s="1"/>
  <c r="L19" i="14"/>
  <c r="L11" i="14"/>
  <c r="J14" i="14"/>
  <c r="J16" i="14" s="1"/>
  <c r="J17" i="14" s="1"/>
  <c r="J24" i="14" s="1"/>
  <c r="L15" i="14"/>
  <c r="I17" i="14"/>
  <c r="I24" i="14" s="1"/>
  <c r="M17" i="14"/>
  <c r="M24" i="14" s="1"/>
  <c r="N18" i="14"/>
  <c r="N23" i="14" s="1"/>
  <c r="J23" i="13"/>
  <c r="L10" i="13"/>
  <c r="L14" i="13"/>
  <c r="L20" i="13"/>
  <c r="L6" i="13"/>
  <c r="L9" i="13"/>
  <c r="L13" i="13"/>
  <c r="K17" i="13"/>
  <c r="K24" i="13" s="1"/>
  <c r="L19" i="13"/>
  <c r="L5" i="13"/>
  <c r="N9" i="13"/>
  <c r="J11" i="13"/>
  <c r="J16" i="13" s="1"/>
  <c r="L12" i="13"/>
  <c r="N13" i="13"/>
  <c r="J15" i="13"/>
  <c r="L18" i="13"/>
  <c r="N19" i="13"/>
  <c r="J21" i="13"/>
  <c r="L22" i="13"/>
  <c r="N5" i="13"/>
  <c r="N8" i="13" s="1"/>
  <c r="J7" i="13"/>
  <c r="J8" i="13" s="1"/>
  <c r="J17" i="13" s="1"/>
  <c r="J24" i="13" s="1"/>
  <c r="J10" i="13"/>
  <c r="L11" i="13"/>
  <c r="N12" i="13"/>
  <c r="J14" i="13"/>
  <c r="L15" i="13"/>
  <c r="I17" i="13"/>
  <c r="I24" i="13" s="1"/>
  <c r="M17" i="13"/>
  <c r="M24" i="13" s="1"/>
  <c r="N18" i="13"/>
  <c r="N23" i="13" s="1"/>
  <c r="J16" i="16"/>
  <c r="J17" i="16" s="1"/>
  <c r="J24" i="16" s="1"/>
  <c r="J23" i="16"/>
  <c r="L10" i="16"/>
  <c r="L14" i="16"/>
  <c r="L20" i="16"/>
  <c r="L6" i="16"/>
  <c r="L9" i="16"/>
  <c r="L16" i="16" s="1"/>
  <c r="L13" i="16"/>
  <c r="K17" i="16"/>
  <c r="K24" i="16" s="1"/>
  <c r="L19" i="16"/>
  <c r="L5" i="16"/>
  <c r="L8" i="16" s="1"/>
  <c r="L17" i="16" s="1"/>
  <c r="N9" i="16"/>
  <c r="J11" i="16"/>
  <c r="L12" i="16"/>
  <c r="N13" i="16"/>
  <c r="J15" i="16"/>
  <c r="L18" i="16"/>
  <c r="N9" i="12"/>
  <c r="J11" i="12"/>
  <c r="J15" i="12"/>
  <c r="N19" i="12"/>
  <c r="J7" i="12"/>
  <c r="J14" i="12"/>
  <c r="M17" i="12"/>
  <c r="M24" i="12" s="1"/>
  <c r="N22" i="12"/>
  <c r="J6" i="12"/>
  <c r="J9" i="12"/>
  <c r="L10" i="12"/>
  <c r="N11" i="12"/>
  <c r="J13" i="12"/>
  <c r="L14" i="12"/>
  <c r="N15" i="12"/>
  <c r="J19" i="12"/>
  <c r="L20" i="12"/>
  <c r="L23" i="12" s="1"/>
  <c r="N21" i="12"/>
  <c r="N13" i="12"/>
  <c r="J21" i="12"/>
  <c r="N5" i="12"/>
  <c r="J10" i="12"/>
  <c r="N12" i="12"/>
  <c r="I17" i="12"/>
  <c r="I24" i="12" s="1"/>
  <c r="N18" i="12"/>
  <c r="J20" i="12"/>
  <c r="J5" i="12"/>
  <c r="J8" i="12" s="1"/>
  <c r="N7" i="12"/>
  <c r="L9" i="12"/>
  <c r="N10" i="12"/>
  <c r="J12" i="12"/>
  <c r="L13" i="12"/>
  <c r="N14" i="12"/>
  <c r="K17" i="12"/>
  <c r="K24" i="12" s="1"/>
  <c r="J18" i="12"/>
  <c r="J23" i="6"/>
  <c r="N23" i="6"/>
  <c r="L10" i="6"/>
  <c r="L20" i="6"/>
  <c r="L6" i="6"/>
  <c r="L9" i="6"/>
  <c r="L13" i="6"/>
  <c r="K17" i="6"/>
  <c r="K24" i="6" s="1"/>
  <c r="L19" i="6"/>
  <c r="L5" i="6"/>
  <c r="L8" i="6" s="1"/>
  <c r="N9" i="6"/>
  <c r="J11" i="6"/>
  <c r="J16" i="6" s="1"/>
  <c r="J17" i="6" s="1"/>
  <c r="J24" i="6" s="1"/>
  <c r="L12" i="6"/>
  <c r="N13" i="6"/>
  <c r="J15" i="6"/>
  <c r="L18" i="6"/>
  <c r="L22" i="6"/>
  <c r="L14" i="6"/>
  <c r="L11" i="6"/>
  <c r="L15" i="6"/>
  <c r="J10" i="3"/>
  <c r="J5" i="3"/>
  <c r="J12" i="3"/>
  <c r="J18" i="3"/>
  <c r="N20" i="3"/>
  <c r="N7" i="3"/>
  <c r="N10" i="3"/>
  <c r="J22" i="3"/>
  <c r="L8" i="3"/>
  <c r="L11" i="3"/>
  <c r="N14" i="3"/>
  <c r="L19" i="3"/>
  <c r="L23" i="3" s="1"/>
  <c r="L22" i="3"/>
  <c r="N6" i="3"/>
  <c r="N9" i="3"/>
  <c r="J11" i="3"/>
  <c r="N13" i="3"/>
  <c r="J15" i="3"/>
  <c r="N19" i="3"/>
  <c r="J21" i="3"/>
  <c r="J7" i="3"/>
  <c r="N12" i="3"/>
  <c r="J14" i="3"/>
  <c r="I17" i="3"/>
  <c r="I24" i="3" s="1"/>
  <c r="J20" i="3"/>
  <c r="J6" i="3"/>
  <c r="J9" i="3"/>
  <c r="L10" i="3"/>
  <c r="N11" i="3"/>
  <c r="J13" i="3"/>
  <c r="L14" i="3"/>
  <c r="N15" i="3"/>
  <c r="N21" i="3"/>
  <c r="N5" i="3"/>
  <c r="M17" i="3"/>
  <c r="M24" i="3" s="1"/>
  <c r="N18" i="3"/>
  <c r="L16" i="14" l="1"/>
  <c r="L17" i="14" s="1"/>
  <c r="L24" i="14" s="1"/>
  <c r="L23" i="14"/>
  <c r="L23" i="13"/>
  <c r="N16" i="13"/>
  <c r="N17" i="13" s="1"/>
  <c r="N24" i="13" s="1"/>
  <c r="L8" i="13"/>
  <c r="L16" i="13"/>
  <c r="L24" i="16"/>
  <c r="L23" i="16"/>
  <c r="N16" i="16"/>
  <c r="N17" i="16" s="1"/>
  <c r="N24" i="16" s="1"/>
  <c r="J16" i="12"/>
  <c r="L16" i="12"/>
  <c r="L17" i="12" s="1"/>
  <c r="L24" i="12" s="1"/>
  <c r="N23" i="12"/>
  <c r="N8" i="12"/>
  <c r="N17" i="12" s="1"/>
  <c r="N24" i="12" s="1"/>
  <c r="N16" i="12"/>
  <c r="J23" i="12"/>
  <c r="J17" i="12"/>
  <c r="L17" i="6"/>
  <c r="L24" i="6" s="1"/>
  <c r="L16" i="6"/>
  <c r="L23" i="6"/>
  <c r="N16" i="6"/>
  <c r="N17" i="6" s="1"/>
  <c r="N24" i="6" s="1"/>
  <c r="L16" i="3"/>
  <c r="L17" i="3" s="1"/>
  <c r="L24" i="3" s="1"/>
  <c r="J16" i="3"/>
  <c r="J23" i="3"/>
  <c r="N8" i="3"/>
  <c r="J8" i="3"/>
  <c r="N16" i="3"/>
  <c r="N23" i="3"/>
  <c r="L17" i="13" l="1"/>
  <c r="L24" i="13" s="1"/>
  <c r="J24" i="12"/>
  <c r="N17" i="3"/>
  <c r="N24" i="3" s="1"/>
  <c r="J17" i="3"/>
  <c r="J24" i="3" s="1"/>
</calcChain>
</file>

<file path=xl/sharedStrings.xml><?xml version="1.0" encoding="utf-8"?>
<sst xmlns="http://schemas.openxmlformats.org/spreadsheetml/2006/main" count="340" uniqueCount="46">
  <si>
    <t>&lt; 250 T€</t>
  </si>
  <si>
    <t>250-750 T€</t>
  </si>
  <si>
    <t>&gt;750 T€</t>
  </si>
  <si>
    <t>Durchschnittswerte nach 
Umsatzgrößenklassen</t>
  </si>
  <si>
    <t>Gastronomieerlöse</t>
  </si>
  <si>
    <t>sonstige Erlöse</t>
  </si>
  <si>
    <t>Gesamterlöse</t>
  </si>
  <si>
    <t>Wareneinsatz</t>
  </si>
  <si>
    <t>Personal</t>
  </si>
  <si>
    <t>Energie</t>
  </si>
  <si>
    <t>Betriebskosten</t>
  </si>
  <si>
    <t>Verwaltungskosten</t>
  </si>
  <si>
    <t>Marketing &amp; Verkauf</t>
  </si>
  <si>
    <t>Summe betriebsbedingte Kosten</t>
  </si>
  <si>
    <t>Betriebsergebnis I</t>
  </si>
  <si>
    <t>Instandhaltung / Wartung</t>
  </si>
  <si>
    <t>AfA (Abschreibung)</t>
  </si>
  <si>
    <t>Leasing</t>
  </si>
  <si>
    <t>Fremdkapitalzinsen</t>
  </si>
  <si>
    <t>Mieten / Pachten</t>
  </si>
  <si>
    <t>Summe anlagebedingte Kosten</t>
  </si>
  <si>
    <t>Betriebsergebnis II</t>
  </si>
  <si>
    <t>&lt; 150 T€</t>
  </si>
  <si>
    <t xml:space="preserve">Gesamterlöse </t>
  </si>
  <si>
    <t>Gesamterlöse je Voll-AK</t>
  </si>
  <si>
    <t>Hotelerlöse je Zimmer</t>
  </si>
  <si>
    <t>Gastronomieerlöse je Platz</t>
  </si>
  <si>
    <t>betr. Steuern/Geb./Beitr./Vers.</t>
  </si>
  <si>
    <t>Bench-
marks</t>
  </si>
  <si>
    <t>150-300 T€</t>
  </si>
  <si>
    <t>&gt;300 T€</t>
  </si>
  <si>
    <t>150-300 €</t>
  </si>
  <si>
    <t>n</t>
  </si>
  <si>
    <t>Durchschnittsumsatz je Gast</t>
  </si>
  <si>
    <t>RevPAR</t>
  </si>
  <si>
    <t>Unternehmen …</t>
  </si>
  <si>
    <t>T€</t>
  </si>
  <si>
    <t>%</t>
  </si>
  <si>
    <t xml:space="preserve"> </t>
  </si>
  <si>
    <t>betriebswirtschaftliche Kennzahlen Geschäftsjahr 2016
Region: Sachsen</t>
  </si>
  <si>
    <t>1164,0 T€</t>
  </si>
  <si>
    <t>74 T€</t>
  </si>
  <si>
    <t>1120,0 T€</t>
  </si>
  <si>
    <t>81,2 T€</t>
  </si>
  <si>
    <t>Logiserlöse</t>
  </si>
  <si>
    <t>67,5 T€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</si>
</sst>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&quot; T€ &quot;"/>
    <numFmt numFmtId="165" formatCode="0.0%&quot; &quot;"/>
    <numFmt numFmtId="166" formatCode="0.0%"/>
  </numFmts>
  <fonts count="18">
    <font>
      <sz val="12"/>
      <name val="CorpoS"/>
    </font>
    <font>
      <sz val="11"/>
      <color theme="1"/>
      <name val="Arial"/>
      <family val="2"/>
    </font>
    <font>
      <sz val="12"/>
      <name val="CorpoS"/>
    </font>
    <font>
      <sz val="8"/>
      <name val="CorpoS"/>
    </font>
    <font>
      <b/>
      <sz val="11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color theme="9" tint="-0.499984740745262"/>
      <name val="Arial"/>
      <family val="2"/>
    </font>
    <font>
      <sz val="12"/>
      <color theme="9" tint="-0.499984740745262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sz val="11"/>
      <name val="Arial"/>
      <family val="2"/>
    </font>
    <font>
      <sz val="11"/>
      <color indexed="31"/>
      <name val="Arial"/>
      <family val="2"/>
    </font>
    <font>
      <b/>
      <sz val="11"/>
      <color indexed="31"/>
      <name val="Arial"/>
      <family val="2"/>
    </font>
    <font>
      <b/>
      <sz val="10"/>
      <color theme="9" tint="-0.499984740745262"/>
      <name val="Arial"/>
      <family val="2"/>
    </font>
    <font>
      <sz val="8"/>
      <color theme="1"/>
      <name val="Wingdings"/>
      <charset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auto="1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4" tint="-0.24994659260841701"/>
        <bgColor auto="1"/>
      </patternFill>
    </fill>
    <fill>
      <patternFill patternType="solid">
        <fgColor theme="9" tint="0.59996337778862885"/>
        <bgColor indexed="3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9" borderId="0" applyNumberFormat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/>
    <xf numFmtId="164" fontId="5" fillId="0" borderId="0" xfId="1" applyNumberFormat="1" applyFont="1" applyFill="1" applyBorder="1"/>
    <xf numFmtId="0" fontId="10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right" indent="1"/>
    </xf>
    <xf numFmtId="166" fontId="11" fillId="0" borderId="0" xfId="1" applyNumberFormat="1" applyFont="1" applyFill="1" applyBorder="1" applyAlignment="1">
      <alignment horizontal="right" indent="1"/>
    </xf>
    <xf numFmtId="166" fontId="5" fillId="0" borderId="2" xfId="1" applyNumberFormat="1" applyFont="1" applyFill="1" applyBorder="1" applyAlignment="1">
      <alignment horizontal="right" indent="1"/>
    </xf>
    <xf numFmtId="166" fontId="5" fillId="0" borderId="0" xfId="1" applyNumberFormat="1" applyFont="1" applyFill="1" applyBorder="1" applyAlignment="1">
      <alignment horizontal="right" indent="1"/>
    </xf>
    <xf numFmtId="166" fontId="4" fillId="3" borderId="2" xfId="1" applyNumberFormat="1" applyFont="1" applyFill="1" applyBorder="1" applyAlignment="1">
      <alignment horizontal="right" vertical="center" indent="1"/>
    </xf>
    <xf numFmtId="166" fontId="4" fillId="4" borderId="2" xfId="1" applyNumberFormat="1" applyFont="1" applyFill="1" applyBorder="1" applyAlignment="1">
      <alignment horizontal="right" vertical="center" indent="1"/>
    </xf>
    <xf numFmtId="166" fontId="13" fillId="5" borderId="0" xfId="1" applyNumberFormat="1" applyFont="1" applyFill="1" applyBorder="1" applyAlignment="1">
      <alignment horizontal="right" vertical="center" indent="1"/>
    </xf>
    <xf numFmtId="166" fontId="5" fillId="6" borderId="0" xfId="1" applyNumberFormat="1" applyFont="1" applyFill="1" applyBorder="1" applyAlignment="1">
      <alignment horizontal="right" vertical="center" indent="1"/>
    </xf>
    <xf numFmtId="164" fontId="5" fillId="0" borderId="1" xfId="1" applyNumberFormat="1" applyFont="1" applyFill="1" applyBorder="1"/>
    <xf numFmtId="164" fontId="5" fillId="0" borderId="2" xfId="1" applyNumberFormat="1" applyFont="1" applyFill="1" applyBorder="1"/>
    <xf numFmtId="164" fontId="13" fillId="2" borderId="1" xfId="1" applyNumberFormat="1" applyFont="1" applyFill="1" applyBorder="1" applyAlignment="1">
      <alignment horizontal="right" vertical="center"/>
    </xf>
    <xf numFmtId="164" fontId="13" fillId="2" borderId="0" xfId="1" applyNumberFormat="1" applyFont="1" applyFill="1" applyBorder="1" applyAlignment="1">
      <alignment horizontal="right" vertical="center"/>
    </xf>
    <xf numFmtId="164" fontId="13" fillId="2" borderId="2" xfId="1" applyNumberFormat="1" applyFont="1" applyFill="1" applyBorder="1" applyAlignment="1">
      <alignment horizontal="right" vertical="center"/>
    </xf>
    <xf numFmtId="164" fontId="5" fillId="7" borderId="1" xfId="1" applyNumberFormat="1" applyFont="1" applyFill="1" applyBorder="1" applyAlignment="1">
      <alignment vertical="center"/>
    </xf>
    <xf numFmtId="164" fontId="5" fillId="7" borderId="0" xfId="1" applyNumberFormat="1" applyFont="1" applyFill="1" applyBorder="1" applyAlignment="1">
      <alignment vertical="center"/>
    </xf>
    <xf numFmtId="164" fontId="5" fillId="7" borderId="2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 indent="1"/>
    </xf>
    <xf numFmtId="0" fontId="15" fillId="0" borderId="1" xfId="0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5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7" fontId="5" fillId="7" borderId="0" xfId="1" applyNumberFormat="1" applyFont="1" applyFill="1" applyBorder="1" applyAlignment="1">
      <alignment vertical="center"/>
    </xf>
    <xf numFmtId="44" fontId="13" fillId="2" borderId="0" xfId="1" applyNumberFormat="1" applyFont="1" applyFill="1" applyBorder="1" applyAlignment="1">
      <alignment horizontal="right" vertical="center"/>
    </xf>
    <xf numFmtId="0" fontId="6" fillId="8" borderId="0" xfId="0" applyFont="1" applyFill="1"/>
    <xf numFmtId="0" fontId="6" fillId="0" borderId="0" xfId="0" applyFont="1" applyProtection="1"/>
    <xf numFmtId="164" fontId="1" fillId="9" borderId="0" xfId="2" applyNumberFormat="1" applyFont="1" applyBorder="1" applyProtection="1">
      <protection locked="0"/>
    </xf>
    <xf numFmtId="165" fontId="1" fillId="9" borderId="0" xfId="2" applyNumberFormat="1" applyFont="1" applyBorder="1" applyProtection="1"/>
    <xf numFmtId="165" fontId="1" fillId="9" borderId="0" xfId="2" applyNumberFormat="1" applyFont="1" applyBorder="1" applyAlignment="1" applyProtection="1"/>
    <xf numFmtId="164" fontId="1" fillId="9" borderId="0" xfId="2" applyNumberFormat="1" applyFont="1" applyBorder="1" applyAlignment="1" applyProtection="1">
      <alignment vertical="center"/>
    </xf>
    <xf numFmtId="165" fontId="1" fillId="9" borderId="0" xfId="2" applyNumberFormat="1" applyFont="1" applyBorder="1" applyAlignment="1" applyProtection="1">
      <alignment vertical="center"/>
    </xf>
    <xf numFmtId="164" fontId="1" fillId="9" borderId="4" xfId="2" applyNumberFormat="1" applyFont="1" applyBorder="1" applyProtection="1">
      <protection locked="0"/>
    </xf>
    <xf numFmtId="164" fontId="1" fillId="9" borderId="4" xfId="2" applyNumberFormat="1" applyFont="1" applyBorder="1" applyAlignment="1" applyProtection="1">
      <alignment vertical="center"/>
    </xf>
    <xf numFmtId="164" fontId="1" fillId="9" borderId="3" xfId="2" applyNumberFormat="1" applyFont="1" applyBorder="1" applyAlignment="1" applyProtection="1">
      <alignment vertical="center"/>
    </xf>
    <xf numFmtId="165" fontId="1" fillId="9" borderId="2" xfId="2" applyNumberFormat="1" applyFont="1" applyBorder="1" applyAlignment="1" applyProtection="1">
      <alignment vertical="center"/>
    </xf>
    <xf numFmtId="164" fontId="1" fillId="9" borderId="2" xfId="2" applyNumberFormat="1" applyFont="1" applyBorder="1" applyAlignment="1" applyProtection="1">
      <alignment vertical="center"/>
    </xf>
    <xf numFmtId="0" fontId="1" fillId="9" borderId="3" xfId="2" applyFont="1" applyBorder="1" applyAlignment="1" applyProtection="1">
      <alignment horizontal="center"/>
    </xf>
    <xf numFmtId="0" fontId="1" fillId="9" borderId="2" xfId="2" applyFont="1" applyBorder="1" applyAlignment="1" applyProtection="1">
      <alignment horizontal="center"/>
    </xf>
    <xf numFmtId="0" fontId="1" fillId="9" borderId="7" xfId="2" applyFont="1" applyBorder="1" applyAlignment="1" applyProtection="1">
      <alignment horizontal="center"/>
    </xf>
    <xf numFmtId="0" fontId="1" fillId="9" borderId="8" xfId="2" applyFont="1" applyBorder="1" applyAlignment="1" applyProtection="1">
      <alignment horizontal="center"/>
    </xf>
    <xf numFmtId="164" fontId="1" fillId="9" borderId="5" xfId="2" applyNumberFormat="1" applyFont="1" applyBorder="1" applyProtection="1">
      <protection locked="0"/>
    </xf>
    <xf numFmtId="165" fontId="1" fillId="9" borderId="6" xfId="2" applyNumberFormat="1" applyFont="1" applyBorder="1" applyProtection="1"/>
    <xf numFmtId="165" fontId="1" fillId="9" borderId="6" xfId="2" applyNumberFormat="1" applyFont="1" applyBorder="1" applyAlignment="1" applyProtection="1"/>
    <xf numFmtId="164" fontId="1" fillId="9" borderId="5" xfId="2" applyNumberFormat="1" applyFont="1" applyBorder="1" applyAlignment="1" applyProtection="1">
      <alignment vertical="center"/>
    </xf>
    <xf numFmtId="165" fontId="1" fillId="9" borderId="6" xfId="2" applyNumberFormat="1" applyFont="1" applyBorder="1" applyAlignment="1" applyProtection="1">
      <alignment vertical="center"/>
    </xf>
    <xf numFmtId="164" fontId="1" fillId="9" borderId="7" xfId="2" applyNumberFormat="1" applyFont="1" applyBorder="1" applyAlignment="1" applyProtection="1">
      <alignment vertical="center"/>
    </xf>
    <xf numFmtId="165" fontId="1" fillId="9" borderId="8" xfId="2" applyNumberFormat="1" applyFont="1" applyBorder="1" applyAlignment="1" applyProtection="1">
      <alignment vertical="center"/>
    </xf>
    <xf numFmtId="0" fontId="6" fillId="8" borderId="0" xfId="0" applyFont="1" applyFill="1" applyProtection="1"/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7" fillId="9" borderId="4" xfId="2" applyFont="1" applyBorder="1" applyAlignment="1" applyProtection="1">
      <alignment horizontal="left" vertical="top"/>
      <protection locked="0"/>
    </xf>
    <xf numFmtId="0" fontId="17" fillId="9" borderId="0" xfId="2" applyFont="1" applyBorder="1" applyAlignment="1" applyProtection="1">
      <alignment horizontal="left" vertical="top"/>
      <protection locked="0"/>
    </xf>
    <xf numFmtId="0" fontId="1" fillId="9" borderId="5" xfId="2" applyFont="1" applyBorder="1" applyAlignment="1" applyProtection="1">
      <alignment horizontal="center" vertical="top"/>
      <protection locked="0"/>
    </xf>
    <xf numFmtId="0" fontId="1" fillId="9" borderId="6" xfId="2" applyFont="1" applyBorder="1" applyAlignment="1" applyProtection="1">
      <alignment horizontal="center" vertical="top"/>
      <protection locked="0"/>
    </xf>
    <xf numFmtId="0" fontId="1" fillId="9" borderId="4" xfId="2" applyFont="1" applyBorder="1" applyAlignment="1" applyProtection="1">
      <alignment horizontal="center" vertical="top"/>
      <protection locked="0"/>
    </xf>
    <xf numFmtId="0" fontId="1" fillId="9" borderId="0" xfId="2" applyFont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0" fontId="5" fillId="7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</cellXfs>
  <cellStyles count="3">
    <cellStyle name="20 % - Akzent1" xfId="2" builtinId="30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0041"/>
      <rgbColor rgb="00F5C8DC"/>
      <rgbColor rgb="00FFD9D9"/>
      <rgbColor rgb="00FDE6EB"/>
      <rgbColor rgb="00660066"/>
      <rgbColor rgb="00FF8080"/>
      <rgbColor rgb="000066CC"/>
      <rgbColor rgb="00002219"/>
      <rgbColor rgb="0000503B"/>
      <rgbColor rgb="00700000"/>
      <rgbColor rgb="00FFF5F5"/>
      <rgbColor rgb="0000426A"/>
      <rgbColor rgb="0000325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8</xdr:row>
      <xdr:rowOff>9525</xdr:rowOff>
    </xdr:from>
    <xdr:to>
      <xdr:col>3</xdr:col>
      <xdr:colOff>488950</xdr:colOff>
      <xdr:row>30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0350" y="2095500"/>
          <a:ext cx="260350" cy="591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8</xdr:row>
      <xdr:rowOff>0</xdr:rowOff>
    </xdr:from>
    <xdr:to>
      <xdr:col>3</xdr:col>
      <xdr:colOff>536575</xdr:colOff>
      <xdr:row>30</xdr:row>
      <xdr:rowOff>152400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47975" y="2085975"/>
          <a:ext cx="2603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BE-Design">
  <a:themeElements>
    <a:clrScheme name="BBE Farbschema">
      <a:dk1>
        <a:srgbClr val="004F87"/>
      </a:dk1>
      <a:lt1>
        <a:srgbClr val="FFFFFF"/>
      </a:lt1>
      <a:dk2>
        <a:srgbClr val="89AAC5"/>
      </a:dk2>
      <a:lt2>
        <a:srgbClr val="A1D3F3"/>
      </a:lt2>
      <a:accent1>
        <a:srgbClr val="6F98C9"/>
      </a:accent1>
      <a:accent2>
        <a:srgbClr val="00A29A"/>
      </a:accent2>
      <a:accent3>
        <a:srgbClr val="9AA97D"/>
      </a:accent3>
      <a:accent4>
        <a:srgbClr val="2F7A69"/>
      </a:accent4>
      <a:accent5>
        <a:srgbClr val="BF1421"/>
      </a:accent5>
      <a:accent6>
        <a:srgbClr val="77736B"/>
      </a:accent6>
      <a:hlink>
        <a:srgbClr val="D5D2CC"/>
      </a:hlink>
      <a:folHlink>
        <a:srgbClr val="ABA69D"/>
      </a:folHlink>
    </a:clrScheme>
    <a:fontScheme name="2_Standarddesign">
      <a:majorFont>
        <a:latin typeface="CorpoS"/>
        <a:ea typeface=""/>
        <a:cs typeface="Arial"/>
      </a:majorFont>
      <a:minorFont>
        <a:latin typeface="CorpoS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57263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57263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lnDef>
  </a:objectDefaults>
  <a:extraClrSchemeLst>
    <a:extraClrScheme>
      <a:clrScheme name="2_Standarddesig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tabSelected="1" zoomScaleNormal="100" zoomScalePageLayoutView="5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B1" s="39"/>
      <c r="C1" s="39"/>
      <c r="D1" s="39"/>
      <c r="E1" s="39"/>
      <c r="F1" s="39"/>
      <c r="G1" s="39"/>
      <c r="H1" s="39"/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2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0</v>
      </c>
      <c r="E4" s="11" t="s">
        <v>1</v>
      </c>
      <c r="F4" s="11" t="s">
        <v>2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/>
      <c r="E5" s="12">
        <v>0.49399999999999999</v>
      </c>
      <c r="F5" s="12">
        <v>0.627</v>
      </c>
      <c r="G5" s="12"/>
      <c r="H5" s="31">
        <v>0.61299999999999999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/>
      <c r="E6" s="13">
        <v>0.48399999999999999</v>
      </c>
      <c r="F6" s="13">
        <v>0.33200000000000002</v>
      </c>
      <c r="G6" s="13"/>
      <c r="H6" s="29">
        <v>0.34399999999999997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/>
      <c r="E7" s="13">
        <v>2.1999999999999999E-2</v>
      </c>
      <c r="F7" s="13">
        <v>4.1000000000000002E-2</v>
      </c>
      <c r="G7" s="13"/>
      <c r="H7" s="29">
        <v>4.2999999999999997E-2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/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/>
      <c r="E9" s="12">
        <v>0.189</v>
      </c>
      <c r="F9" s="12">
        <v>0.13100000000000001</v>
      </c>
      <c r="G9" s="12"/>
      <c r="H9" s="31">
        <v>0.123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/>
      <c r="E10" s="13">
        <v>0.35</v>
      </c>
      <c r="F10" s="13">
        <v>0.39600000000000002</v>
      </c>
      <c r="G10" s="13"/>
      <c r="H10" s="29">
        <v>0.32900000000000001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/>
      <c r="E11" s="13">
        <v>6.9000000000000006E-2</v>
      </c>
      <c r="F11" s="13">
        <v>7.1999999999999995E-2</v>
      </c>
      <c r="G11" s="13"/>
      <c r="H11" s="29">
        <v>6.6000000000000003E-2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/>
      <c r="E12" s="13">
        <v>2.9000000000000001E-2</v>
      </c>
      <c r="F12" s="13">
        <v>1.7999999999999999E-2</v>
      </c>
      <c r="G12" s="13"/>
      <c r="H12" s="29">
        <v>2.1999999999999999E-2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/>
      <c r="E13" s="13">
        <v>6.7000000000000004E-2</v>
      </c>
      <c r="F13" s="13">
        <v>6.2E-2</v>
      </c>
      <c r="G13" s="13"/>
      <c r="H13" s="29">
        <v>6.6000000000000003E-2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/>
      <c r="E14" s="13">
        <v>2.4E-2</v>
      </c>
      <c r="F14" s="13">
        <v>3.4000000000000002E-2</v>
      </c>
      <c r="G14" s="13"/>
      <c r="H14" s="29">
        <v>3.4000000000000002E-2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/>
      <c r="E15" s="13">
        <v>4.9000000000000002E-2</v>
      </c>
      <c r="F15" s="13">
        <v>5.2999999999999999E-2</v>
      </c>
      <c r="G15" s="13"/>
      <c r="H15" s="29">
        <v>4.8000000000000001E-2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/>
      <c r="E16" s="19">
        <f>SUM(E9:E15)</f>
        <v>0.77700000000000002</v>
      </c>
      <c r="F16" s="19">
        <f>SUM(F9:F15)</f>
        <v>0.76600000000000013</v>
      </c>
      <c r="G16" s="15"/>
      <c r="H16" s="18">
        <f>SUM(H9:H15)</f>
        <v>0.68800000000000017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/>
      <c r="E17" s="17">
        <f>E8-E16</f>
        <v>0.22299999999999998</v>
      </c>
      <c r="F17" s="17">
        <f>F8-F16</f>
        <v>0.23399999999999987</v>
      </c>
      <c r="G17" s="14"/>
      <c r="H17" s="16">
        <f>H8-H16</f>
        <v>0.31199999999999983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/>
      <c r="E18" s="12">
        <v>3.4000000000000002E-2</v>
      </c>
      <c r="F18" s="12">
        <v>3.4000000000000002E-2</v>
      </c>
      <c r="G18" s="12"/>
      <c r="H18" s="31">
        <v>2.5000000000000001E-2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/>
      <c r="E19" s="13">
        <v>5.1999999999999998E-2</v>
      </c>
      <c r="F19" s="13">
        <v>9.2999999999999999E-2</v>
      </c>
      <c r="G19" s="13"/>
      <c r="H19" s="29">
        <v>4.4999999999999998E-2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/>
      <c r="E20" s="13">
        <v>7.0000000000000001E-3</v>
      </c>
      <c r="F20" s="13">
        <v>6.0000000000000001E-3</v>
      </c>
      <c r="G20" s="13"/>
      <c r="H20" s="29">
        <v>7.0000000000000001E-3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/>
      <c r="E21" s="13">
        <v>3.5000000000000003E-2</v>
      </c>
      <c r="F21" s="13">
        <v>3.5999999999999997E-2</v>
      </c>
      <c r="G21" s="13"/>
      <c r="H21" s="29">
        <v>1.7999999999999999E-2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/>
      <c r="E22" s="13"/>
      <c r="F22" s="13">
        <v>8.9999999999999993E-3</v>
      </c>
      <c r="G22" s="13"/>
      <c r="H22" s="29"/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/>
      <c r="E23" s="19">
        <f>SUM(E18:E22)</f>
        <v>0.128</v>
      </c>
      <c r="F23" s="19">
        <f>SUM(F18:F22)</f>
        <v>0.17800000000000002</v>
      </c>
      <c r="G23" s="15"/>
      <c r="H23" s="18">
        <f>SUM(H18:H22)</f>
        <v>9.5000000000000015E-2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/>
      <c r="E24" s="17">
        <f>E17-E23</f>
        <v>9.4999999999999973E-2</v>
      </c>
      <c r="F24" s="17">
        <f>F17-F23</f>
        <v>5.5999999999999855E-2</v>
      </c>
      <c r="G24" s="14"/>
      <c r="H24" s="16">
        <f>H17-H23</f>
        <v>0.2169999999999998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/>
      <c r="E26" s="25">
        <v>496</v>
      </c>
      <c r="F26" s="25">
        <v>2208</v>
      </c>
      <c r="G26" s="20"/>
      <c r="H26" s="22" t="s">
        <v>40</v>
      </c>
    </row>
    <row r="27" spans="2:14" ht="24.95" customHeight="1">
      <c r="B27" s="35" t="s">
        <v>33</v>
      </c>
      <c r="C27" s="36"/>
      <c r="D27" s="37"/>
      <c r="E27" s="37">
        <v>18.100000000000001</v>
      </c>
      <c r="F27" s="37">
        <v>21.4</v>
      </c>
      <c r="G27" s="9"/>
      <c r="H27" s="38">
        <v>18.5</v>
      </c>
    </row>
    <row r="28" spans="2:14" ht="24.95" customHeight="1">
      <c r="B28" s="67" t="s">
        <v>24</v>
      </c>
      <c r="C28" s="68"/>
      <c r="D28" s="26"/>
      <c r="E28" s="26">
        <v>61.8</v>
      </c>
      <c r="F28" s="26">
        <v>67.400000000000006</v>
      </c>
      <c r="G28" s="9"/>
      <c r="H28" s="23" t="s">
        <v>41</v>
      </c>
    </row>
    <row r="29" spans="2:14" ht="24.95" customHeight="1">
      <c r="B29" s="67" t="s">
        <v>25</v>
      </c>
      <c r="C29" s="68"/>
      <c r="D29" s="26"/>
      <c r="E29" s="26">
        <v>9.8000000000000007</v>
      </c>
      <c r="F29" s="26">
        <v>12.7</v>
      </c>
      <c r="G29" s="9"/>
      <c r="H29" s="23">
        <v>14.2</v>
      </c>
    </row>
    <row r="30" spans="2:14" ht="24.95" customHeight="1">
      <c r="B30" s="35" t="s">
        <v>34</v>
      </c>
      <c r="C30" s="36"/>
      <c r="D30" s="37"/>
      <c r="E30" s="37">
        <v>26.2</v>
      </c>
      <c r="F30" s="37">
        <v>39.299999999999997</v>
      </c>
      <c r="G30" s="9"/>
      <c r="H30" s="38">
        <v>40.4</v>
      </c>
    </row>
    <row r="31" spans="2:14" ht="24.95" customHeight="1" thickBot="1">
      <c r="B31" s="77" t="s">
        <v>26</v>
      </c>
      <c r="C31" s="78"/>
      <c r="D31" s="27"/>
      <c r="E31" s="27">
        <v>3</v>
      </c>
      <c r="F31" s="27">
        <v>4.8</v>
      </c>
      <c r="G31" s="21"/>
      <c r="H31" s="24">
        <v>4.3</v>
      </c>
    </row>
    <row r="32" spans="2:14" ht="9.9499999999999993" customHeight="1"/>
    <row r="33" hidden="1"/>
  </sheetData>
  <sheetProtection password="F4A0" sheet="1" objects="1" scenarios="1" selectLockedCells="1"/>
  <mergeCells count="15">
    <mergeCell ref="B29:C29"/>
    <mergeCell ref="B31:C31"/>
    <mergeCell ref="B16:C16"/>
    <mergeCell ref="B23:C23"/>
    <mergeCell ref="B26:C26"/>
    <mergeCell ref="B24:C24"/>
    <mergeCell ref="D3:F3"/>
    <mergeCell ref="B8:C8"/>
    <mergeCell ref="B17:C17"/>
    <mergeCell ref="B28:C28"/>
    <mergeCell ref="I2:N2"/>
    <mergeCell ref="K3:L3"/>
    <mergeCell ref="I3:J3"/>
    <mergeCell ref="M3:N3"/>
    <mergeCell ref="B2:H2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zoomScaleNormal="10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3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0</v>
      </c>
      <c r="E4" s="11" t="s">
        <v>1</v>
      </c>
      <c r="F4" s="11" t="s">
        <v>2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/>
      <c r="E5" s="12">
        <v>0.504</v>
      </c>
      <c r="F5" s="12">
        <v>0.627</v>
      </c>
      <c r="G5" s="12"/>
      <c r="H5" s="31">
        <v>0.61299999999999999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/>
      <c r="E6" s="13">
        <v>0.47399999999999998</v>
      </c>
      <c r="F6" s="13">
        <v>0.33200000000000002</v>
      </c>
      <c r="G6" s="13"/>
      <c r="H6" s="29">
        <v>0.34399999999999997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/>
      <c r="E7" s="13">
        <v>2.1999999999999999E-2</v>
      </c>
      <c r="F7" s="13">
        <v>4.1000000000000002E-2</v>
      </c>
      <c r="G7" s="13"/>
      <c r="H7" s="29">
        <v>4.2999999999999997E-2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/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/>
      <c r="E9" s="12">
        <v>0.189</v>
      </c>
      <c r="F9" s="12">
        <v>0.13100000000000001</v>
      </c>
      <c r="G9" s="12"/>
      <c r="H9" s="31">
        <v>0.123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/>
      <c r="E10" s="13">
        <v>0.35</v>
      </c>
      <c r="F10" s="13">
        <v>0.39600000000000002</v>
      </c>
      <c r="G10" s="13"/>
      <c r="H10" s="29">
        <v>0.32900000000000001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/>
      <c r="E11" s="13">
        <v>6.9000000000000006E-2</v>
      </c>
      <c r="F11" s="13">
        <v>7.1999999999999995E-2</v>
      </c>
      <c r="G11" s="13"/>
      <c r="H11" s="29">
        <v>6.6000000000000003E-2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/>
      <c r="E12" s="13">
        <v>2.1000000000000001E-2</v>
      </c>
      <c r="F12" s="13">
        <v>1.7999999999999999E-2</v>
      </c>
      <c r="G12" s="13"/>
      <c r="H12" s="29">
        <v>1.4E-2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/>
      <c r="E13" s="13">
        <v>6.7000000000000004E-2</v>
      </c>
      <c r="F13" s="13">
        <v>6.2E-2</v>
      </c>
      <c r="G13" s="13"/>
      <c r="H13" s="29">
        <v>6.6000000000000003E-2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/>
      <c r="E14" s="13">
        <v>2.4E-2</v>
      </c>
      <c r="F14" s="13">
        <v>3.4000000000000002E-2</v>
      </c>
      <c r="G14" s="13"/>
      <c r="H14" s="29">
        <v>3.4000000000000002E-2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/>
      <c r="E15" s="13">
        <v>4.9000000000000002E-2</v>
      </c>
      <c r="F15" s="13">
        <v>5.2999999999999999E-2</v>
      </c>
      <c r="G15" s="13"/>
      <c r="H15" s="29">
        <v>4.8000000000000001E-2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/>
      <c r="E16" s="19">
        <f>SUM(E9:E15)</f>
        <v>0.76900000000000002</v>
      </c>
      <c r="F16" s="19">
        <f>SUM(F9:F15)</f>
        <v>0.76600000000000013</v>
      </c>
      <c r="G16" s="13"/>
      <c r="H16" s="18">
        <f>SUM(H9:H15)</f>
        <v>0.68000000000000016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/>
      <c r="E17" s="17">
        <f>E8-E16</f>
        <v>0.23099999999999998</v>
      </c>
      <c r="F17" s="17">
        <f>F8-F16</f>
        <v>0.23399999999999987</v>
      </c>
      <c r="G17" s="13"/>
      <c r="H17" s="16">
        <f>H8-H16</f>
        <v>0.31999999999999984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/>
      <c r="E18" s="13">
        <v>0.03</v>
      </c>
      <c r="F18" s="13">
        <v>2.3E-2</v>
      </c>
      <c r="G18" s="13"/>
      <c r="H18" s="29">
        <v>2.1999999999999999E-2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/>
      <c r="E19" s="13">
        <v>2.1000000000000001E-2</v>
      </c>
      <c r="F19" s="13">
        <v>1.6E-2</v>
      </c>
      <c r="G19" s="13"/>
      <c r="H19" s="29">
        <v>1.6E-2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/>
      <c r="E20" s="13">
        <v>4.0000000000000001E-3</v>
      </c>
      <c r="F20" s="13">
        <v>1.6E-2</v>
      </c>
      <c r="G20" s="13"/>
      <c r="H20" s="29">
        <v>5.0000000000000001E-3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/>
      <c r="E21" s="13">
        <v>8.9999999999999993E-3</v>
      </c>
      <c r="F21" s="13">
        <v>1.4999999999999999E-2</v>
      </c>
      <c r="G21" s="13"/>
      <c r="H21" s="29">
        <v>7.0000000000000001E-3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/>
      <c r="E22" s="13">
        <v>0.106</v>
      </c>
      <c r="F22" s="13">
        <v>0.13400000000000001</v>
      </c>
      <c r="G22" s="13"/>
      <c r="H22" s="29">
        <v>0.123</v>
      </c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/>
      <c r="E23" s="19">
        <f>SUM(E18:E22)</f>
        <v>0.16999999999999998</v>
      </c>
      <c r="F23" s="19">
        <f>SUM(F18:F22)</f>
        <v>0.20400000000000001</v>
      </c>
      <c r="G23" s="15"/>
      <c r="H23" s="18">
        <f>SUM(H18:H22)</f>
        <v>0.17299999999999999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/>
      <c r="E24" s="17">
        <f>E17-E23</f>
        <v>6.0999999999999999E-2</v>
      </c>
      <c r="F24" s="17">
        <f>F17-F23</f>
        <v>2.999999999999986E-2</v>
      </c>
      <c r="G24" s="14"/>
      <c r="H24" s="16">
        <f>H17-H23</f>
        <v>0.14699999999999985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/>
      <c r="E26" s="25">
        <v>496</v>
      </c>
      <c r="F26" s="25">
        <v>2208</v>
      </c>
      <c r="G26" s="20"/>
      <c r="H26" s="22" t="s">
        <v>40</v>
      </c>
    </row>
    <row r="27" spans="2:14" ht="24.95" customHeight="1">
      <c r="B27" s="35" t="s">
        <v>33</v>
      </c>
      <c r="C27" s="36"/>
      <c r="D27" s="37"/>
      <c r="E27" s="37">
        <v>18.100000000000001</v>
      </c>
      <c r="F27" s="37">
        <v>21.4</v>
      </c>
      <c r="G27" s="9"/>
      <c r="H27" s="38">
        <v>18.5</v>
      </c>
    </row>
    <row r="28" spans="2:14" ht="24.95" customHeight="1">
      <c r="B28" s="67" t="s">
        <v>24</v>
      </c>
      <c r="C28" s="68"/>
      <c r="D28" s="26"/>
      <c r="E28" s="26">
        <v>61.8</v>
      </c>
      <c r="F28" s="26">
        <v>67.400000000000006</v>
      </c>
      <c r="G28" s="9"/>
      <c r="H28" s="23" t="s">
        <v>41</v>
      </c>
    </row>
    <row r="29" spans="2:14" ht="24.95" customHeight="1">
      <c r="B29" s="67" t="s">
        <v>25</v>
      </c>
      <c r="C29" s="68"/>
      <c r="D29" s="26"/>
      <c r="E29" s="26">
        <v>9.8000000000000007</v>
      </c>
      <c r="F29" s="26">
        <v>12.7</v>
      </c>
      <c r="G29" s="9"/>
      <c r="H29" s="23">
        <v>14.2</v>
      </c>
    </row>
    <row r="30" spans="2:14" ht="24.95" customHeight="1">
      <c r="B30" s="35" t="s">
        <v>34</v>
      </c>
      <c r="C30" s="36"/>
      <c r="D30" s="37"/>
      <c r="E30" s="37">
        <v>26.2</v>
      </c>
      <c r="F30" s="37">
        <v>39.299999999999997</v>
      </c>
      <c r="G30" s="9"/>
      <c r="H30" s="38">
        <v>40.4</v>
      </c>
    </row>
    <row r="31" spans="2:14" ht="24.95" customHeight="1" thickBot="1">
      <c r="B31" s="77" t="s">
        <v>26</v>
      </c>
      <c r="C31" s="78"/>
      <c r="D31" s="27"/>
      <c r="E31" s="27">
        <v>3</v>
      </c>
      <c r="F31" s="27">
        <v>4.8</v>
      </c>
      <c r="G31" s="21"/>
      <c r="H31" s="24">
        <v>4.3</v>
      </c>
    </row>
    <row r="32" spans="2:14" ht="9.9499999999999993" customHeight="1"/>
    <row r="33" ht="15" hidden="1" customHeight="1"/>
  </sheetData>
  <sheetProtection password="F4A0" sheet="1" objects="1" scenarios="1" selectLockedCells="1"/>
  <mergeCells count="15">
    <mergeCell ref="B31:C31"/>
    <mergeCell ref="B29:C29"/>
    <mergeCell ref="B23:C23"/>
    <mergeCell ref="B24:C24"/>
    <mergeCell ref="B26:C26"/>
    <mergeCell ref="B28:C28"/>
    <mergeCell ref="D3:F3"/>
    <mergeCell ref="B8:C8"/>
    <mergeCell ref="B16:C16"/>
    <mergeCell ref="B17:C17"/>
    <mergeCell ref="I2:N2"/>
    <mergeCell ref="I3:J3"/>
    <mergeCell ref="K3:L3"/>
    <mergeCell ref="M3:N3"/>
    <mergeCell ref="B2:H2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3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22</v>
      </c>
      <c r="E4" s="11" t="s">
        <v>29</v>
      </c>
      <c r="F4" s="11" t="s">
        <v>30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>
        <v>0.79800000000000004</v>
      </c>
      <c r="E5" s="12">
        <v>0.83799999999999997</v>
      </c>
      <c r="F5" s="12">
        <v>0.84899999999999998</v>
      </c>
      <c r="G5" s="12"/>
      <c r="H5" s="31">
        <v>0.83499999999999996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>
        <v>0.17499999999999999</v>
      </c>
      <c r="E6" s="13">
        <v>0.14699999999999999</v>
      </c>
      <c r="F6" s="13">
        <v>0.106</v>
      </c>
      <c r="G6" s="13"/>
      <c r="H6" s="29">
        <v>0.13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>
        <v>2.7E-2</v>
      </c>
      <c r="E7" s="13">
        <v>1.4999999999999999E-2</v>
      </c>
      <c r="F7" s="13">
        <v>4.4999999999999998E-2</v>
      </c>
      <c r="G7" s="13"/>
      <c r="H7" s="29">
        <v>3.5000000000000003E-2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>
        <v>0.13500000000000001</v>
      </c>
      <c r="E9" s="12">
        <v>0.108</v>
      </c>
      <c r="F9" s="12">
        <v>8.5000000000000006E-2</v>
      </c>
      <c r="G9" s="12"/>
      <c r="H9" s="31">
        <v>6.5000000000000002E-2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>
        <v>0.26400000000000001</v>
      </c>
      <c r="E10" s="13">
        <v>0.30199999999999999</v>
      </c>
      <c r="F10" s="13">
        <v>0.33200000000000002</v>
      </c>
      <c r="G10" s="13"/>
      <c r="H10" s="29">
        <v>0.28599999999999998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>
        <v>7.0000000000000007E-2</v>
      </c>
      <c r="E11" s="13">
        <v>7.0999999999999994E-2</v>
      </c>
      <c r="F11" s="13">
        <v>4.8000000000000001E-2</v>
      </c>
      <c r="G11" s="13"/>
      <c r="H11" s="29">
        <v>5.5E-2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>
        <v>0.03</v>
      </c>
      <c r="E12" s="13">
        <v>0.04</v>
      </c>
      <c r="F12" s="13">
        <v>2.8000000000000001E-2</v>
      </c>
      <c r="G12" s="13"/>
      <c r="H12" s="29">
        <v>3.2000000000000001E-2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>
        <v>7.1999999999999995E-2</v>
      </c>
      <c r="E13" s="13">
        <v>7.1999999999999995E-2</v>
      </c>
      <c r="F13" s="13">
        <v>8.2000000000000003E-2</v>
      </c>
      <c r="G13" s="13"/>
      <c r="H13" s="29">
        <v>6.0999999999999999E-2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>
        <v>4.4999999999999998E-2</v>
      </c>
      <c r="E14" s="13">
        <v>2.5999999999999999E-2</v>
      </c>
      <c r="F14" s="13">
        <v>3.3000000000000002E-2</v>
      </c>
      <c r="G14" s="13"/>
      <c r="H14" s="29">
        <v>2.1999999999999999E-2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>
        <v>4.2999999999999997E-2</v>
      </c>
      <c r="E15" s="13">
        <v>3.5999999999999997E-2</v>
      </c>
      <c r="F15" s="13">
        <v>6.2E-2</v>
      </c>
      <c r="G15" s="13"/>
      <c r="H15" s="29">
        <v>6.8000000000000005E-2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>
        <f>SUM(D9:D15)</f>
        <v>0.65900000000000003</v>
      </c>
      <c r="E16" s="19">
        <f>SUM(E9:E15)</f>
        <v>0.65500000000000003</v>
      </c>
      <c r="F16" s="19">
        <f>SUM(F9:F15)</f>
        <v>0.67000000000000015</v>
      </c>
      <c r="G16" s="15"/>
      <c r="H16" s="18">
        <f>SUM(H9:H15)</f>
        <v>0.58899999999999997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>
        <f>D8-D16</f>
        <v>0.34099999999999997</v>
      </c>
      <c r="E17" s="17">
        <f>E8-E16</f>
        <v>0.34499999999999997</v>
      </c>
      <c r="F17" s="17">
        <f>F8-F16</f>
        <v>0.32999999999999985</v>
      </c>
      <c r="G17" s="14"/>
      <c r="H17" s="16">
        <f>H8-H16</f>
        <v>0.41100000000000003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>
        <v>2.8000000000000001E-2</v>
      </c>
      <c r="E18" s="12">
        <v>3.5000000000000003E-2</v>
      </c>
      <c r="F18" s="12">
        <v>2.9000000000000001E-2</v>
      </c>
      <c r="G18" s="12"/>
      <c r="H18" s="31">
        <v>0.03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>
        <v>5.5E-2</v>
      </c>
      <c r="E19" s="13">
        <v>8.7999999999999995E-2</v>
      </c>
      <c r="F19" s="13">
        <v>6.0999999999999999E-2</v>
      </c>
      <c r="G19" s="13"/>
      <c r="H19" s="29">
        <v>6.6000000000000003E-2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>
        <v>8.9999999999999993E-3</v>
      </c>
      <c r="E20" s="13">
        <v>8.0000000000000002E-3</v>
      </c>
      <c r="F20" s="13">
        <v>8.0000000000000002E-3</v>
      </c>
      <c r="G20" s="13"/>
      <c r="H20" s="29">
        <v>5.0000000000000001E-3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>
        <v>0.02</v>
      </c>
      <c r="E21" s="13">
        <v>0.04</v>
      </c>
      <c r="F21" s="13">
        <v>2.8000000000000001E-2</v>
      </c>
      <c r="G21" s="13"/>
      <c r="H21" s="29">
        <v>3.9E-2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/>
      <c r="E22" s="13"/>
      <c r="F22" s="13"/>
      <c r="G22" s="13"/>
      <c r="H22" s="29"/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>
        <f>SUM(D18:D22)</f>
        <v>0.112</v>
      </c>
      <c r="E23" s="19">
        <f>SUM(E18:E22)</f>
        <v>0.17100000000000001</v>
      </c>
      <c r="F23" s="19">
        <f>SUM(F18:F22)</f>
        <v>0.126</v>
      </c>
      <c r="G23" s="15"/>
      <c r="H23" s="18">
        <f>SUM(H18:H22)</f>
        <v>0.14000000000000001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>
        <f>D17-D23</f>
        <v>0.22899999999999998</v>
      </c>
      <c r="E24" s="17">
        <f>E17-E23</f>
        <v>0.17399999999999996</v>
      </c>
      <c r="F24" s="17">
        <f>F17-F23</f>
        <v>0.20399999999999985</v>
      </c>
      <c r="G24" s="14"/>
      <c r="H24" s="16">
        <f>H17-H23</f>
        <v>0.27100000000000002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>
        <v>139.80000000000001</v>
      </c>
      <c r="E26" s="25">
        <v>266.5</v>
      </c>
      <c r="F26" s="25">
        <v>1379.2</v>
      </c>
      <c r="G26" s="20"/>
      <c r="H26" s="22" t="s">
        <v>42</v>
      </c>
    </row>
    <row r="27" spans="2:14" ht="24.95" customHeight="1">
      <c r="B27" s="35" t="s">
        <v>33</v>
      </c>
      <c r="C27" s="36"/>
      <c r="D27" s="37"/>
      <c r="E27" s="37"/>
      <c r="F27" s="37"/>
      <c r="G27" s="9"/>
      <c r="H27" s="38"/>
    </row>
    <row r="28" spans="2:14" ht="24.95" customHeight="1">
      <c r="B28" s="67" t="s">
        <v>24</v>
      </c>
      <c r="C28" s="68"/>
      <c r="D28" s="26">
        <v>57.9</v>
      </c>
      <c r="E28" s="26">
        <v>61.5</v>
      </c>
      <c r="F28" s="26">
        <v>74.2</v>
      </c>
      <c r="G28" s="9"/>
      <c r="H28" s="23" t="s">
        <v>43</v>
      </c>
    </row>
    <row r="29" spans="2:14" ht="24.95" customHeight="1">
      <c r="B29" s="67" t="s">
        <v>25</v>
      </c>
      <c r="C29" s="68"/>
      <c r="D29" s="26">
        <v>8.6</v>
      </c>
      <c r="E29" s="26">
        <v>10.199999999999999</v>
      </c>
      <c r="F29" s="26">
        <v>15.4</v>
      </c>
      <c r="G29" s="9"/>
      <c r="H29" s="23">
        <v>15.9</v>
      </c>
    </row>
    <row r="30" spans="2:14" ht="24.95" customHeight="1">
      <c r="B30" s="35" t="s">
        <v>34</v>
      </c>
      <c r="C30" s="36"/>
      <c r="D30" s="37">
        <v>24.8</v>
      </c>
      <c r="E30" s="37">
        <v>27.3</v>
      </c>
      <c r="F30" s="37">
        <v>39.799999999999997</v>
      </c>
      <c r="G30" s="9"/>
      <c r="H30" s="38">
        <v>39.9</v>
      </c>
    </row>
    <row r="31" spans="2:14" ht="24.95" customHeight="1" thickBot="1">
      <c r="B31" s="77" t="s">
        <v>26</v>
      </c>
      <c r="C31" s="78"/>
      <c r="D31" s="27">
        <v>1.2</v>
      </c>
      <c r="E31" s="27">
        <v>1.9</v>
      </c>
      <c r="F31" s="27">
        <v>2.7</v>
      </c>
      <c r="G31" s="21"/>
      <c r="H31" s="24">
        <v>2.5</v>
      </c>
    </row>
    <row r="32" spans="2:14" ht="9.9499999999999993" customHeight="1"/>
    <row r="33" hidden="1"/>
  </sheetData>
  <sheetProtection password="F4A0" sheet="1" objects="1" scenarios="1" selectLockedCells="1"/>
  <mergeCells count="15">
    <mergeCell ref="B31:C31"/>
    <mergeCell ref="B29:C29"/>
    <mergeCell ref="B23:C23"/>
    <mergeCell ref="B24:C24"/>
    <mergeCell ref="B26:C26"/>
    <mergeCell ref="B28:C28"/>
    <mergeCell ref="D3:F3"/>
    <mergeCell ref="B8:C8"/>
    <mergeCell ref="B17:C17"/>
    <mergeCell ref="B16:C16"/>
    <mergeCell ref="I2:N2"/>
    <mergeCell ref="I3:J3"/>
    <mergeCell ref="K3:L3"/>
    <mergeCell ref="M3:N3"/>
    <mergeCell ref="B2:H2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workbookViewId="0">
      <pane ySplit="4" topLeftCell="A5" activePane="bottomLeft" state="frozen"/>
      <selection activeCell="D1" sqref="D1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3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22</v>
      </c>
      <c r="E4" s="11" t="s">
        <v>29</v>
      </c>
      <c r="F4" s="11" t="s">
        <v>30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>
        <v>0.79800000000000004</v>
      </c>
      <c r="E5" s="12">
        <v>0.83799999999999997</v>
      </c>
      <c r="F5" s="12">
        <v>0.84899999999999998</v>
      </c>
      <c r="G5" s="12"/>
      <c r="H5" s="31">
        <v>0.83499999999999996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>
        <v>0.17499999999999999</v>
      </c>
      <c r="E6" s="13">
        <v>0.14699999999999999</v>
      </c>
      <c r="F6" s="13">
        <v>0.106</v>
      </c>
      <c r="G6" s="13"/>
      <c r="H6" s="29">
        <v>0.13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>
        <v>2.7E-2</v>
      </c>
      <c r="E7" s="13">
        <v>1.4999999999999999E-2</v>
      </c>
      <c r="F7" s="13">
        <v>4.4999999999999998E-2</v>
      </c>
      <c r="G7" s="13"/>
      <c r="H7" s="29">
        <v>3.5000000000000003E-2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>
        <v>0.13500000000000001</v>
      </c>
      <c r="E9" s="12">
        <v>0.108</v>
      </c>
      <c r="F9" s="12">
        <v>8.5000000000000006E-2</v>
      </c>
      <c r="G9" s="12"/>
      <c r="H9" s="31">
        <v>6.5000000000000002E-2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>
        <v>0.26400000000000001</v>
      </c>
      <c r="E10" s="13">
        <v>0.30199999999999999</v>
      </c>
      <c r="F10" s="13">
        <v>0.33200000000000002</v>
      </c>
      <c r="G10" s="13"/>
      <c r="H10" s="29">
        <v>0.28599999999999998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>
        <v>7.0000000000000007E-2</v>
      </c>
      <c r="E11" s="13">
        <v>7.0999999999999994E-2</v>
      </c>
      <c r="F11" s="13">
        <v>4.8000000000000001E-2</v>
      </c>
      <c r="G11" s="13"/>
      <c r="H11" s="29">
        <v>5.5E-2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>
        <v>1.9E-2</v>
      </c>
      <c r="E12" s="13">
        <v>1.6E-2</v>
      </c>
      <c r="F12" s="13">
        <v>1.4E-2</v>
      </c>
      <c r="G12" s="13"/>
      <c r="H12" s="29">
        <v>1.4E-2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>
        <v>7.1999999999999995E-2</v>
      </c>
      <c r="E13" s="13">
        <v>7.1999999999999995E-2</v>
      </c>
      <c r="F13" s="13">
        <v>8.2000000000000003E-2</v>
      </c>
      <c r="G13" s="13"/>
      <c r="H13" s="29">
        <v>6.0999999999999999E-2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>
        <v>4.4999999999999998E-2</v>
      </c>
      <c r="E14" s="13">
        <v>2.5999999999999999E-2</v>
      </c>
      <c r="F14" s="13">
        <v>3.3000000000000002E-2</v>
      </c>
      <c r="G14" s="13"/>
      <c r="H14" s="29">
        <v>2.1999999999999999E-2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>
        <v>4.2999999999999997E-2</v>
      </c>
      <c r="E15" s="13">
        <v>3.5999999999999997E-2</v>
      </c>
      <c r="F15" s="13">
        <v>6.2E-2</v>
      </c>
      <c r="G15" s="13"/>
      <c r="H15" s="29">
        <v>6.8000000000000005E-2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>
        <f>SUM(D9:D15)</f>
        <v>0.64800000000000013</v>
      </c>
      <c r="E16" s="19">
        <f>SUM(E9:E15)</f>
        <v>0.63100000000000001</v>
      </c>
      <c r="F16" s="19">
        <f>SUM(F9:F15)</f>
        <v>0.65600000000000014</v>
      </c>
      <c r="G16" s="15"/>
      <c r="H16" s="18">
        <f>SUM(H9:H15)</f>
        <v>0.57099999999999995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>
        <f>D8-D16</f>
        <v>0.35199999999999987</v>
      </c>
      <c r="E17" s="17">
        <f>E8-E16</f>
        <v>0.36899999999999999</v>
      </c>
      <c r="F17" s="17">
        <f>F8-F16</f>
        <v>0.34399999999999986</v>
      </c>
      <c r="G17" s="14"/>
      <c r="H17" s="16">
        <f>H8-H16</f>
        <v>0.42900000000000005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>
        <v>3.7999999999999999E-2</v>
      </c>
      <c r="E18" s="12">
        <v>0.03</v>
      </c>
      <c r="F18" s="12">
        <v>3.5000000000000003E-2</v>
      </c>
      <c r="G18" s="12"/>
      <c r="H18" s="31">
        <v>0.03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>
        <v>2.9000000000000001E-2</v>
      </c>
      <c r="E19" s="13">
        <v>2.5999999999999999E-2</v>
      </c>
      <c r="F19" s="13">
        <v>2.5000000000000001E-2</v>
      </c>
      <c r="G19" s="13"/>
      <c r="H19" s="29">
        <v>2.1000000000000001E-2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>
        <v>1.2E-2</v>
      </c>
      <c r="E20" s="13">
        <v>0.01</v>
      </c>
      <c r="F20" s="13">
        <v>8.0000000000000002E-3</v>
      </c>
      <c r="G20" s="13"/>
      <c r="H20" s="29">
        <v>5.0000000000000001E-3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>
        <v>1.7999999999999999E-2</v>
      </c>
      <c r="E21" s="13">
        <v>6.0000000000000001E-3</v>
      </c>
      <c r="F21" s="13">
        <v>4.0000000000000001E-3</v>
      </c>
      <c r="G21" s="13"/>
      <c r="H21" s="29">
        <v>4.0000000000000001E-3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>
        <v>0.17899999999999999</v>
      </c>
      <c r="E22" s="13">
        <v>0.20200000000000001</v>
      </c>
      <c r="F22" s="13">
        <v>0.216</v>
      </c>
      <c r="G22" s="13"/>
      <c r="H22" s="29">
        <v>0.14499999999999999</v>
      </c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>
        <f>SUM(D18:D22)</f>
        <v>0.27600000000000002</v>
      </c>
      <c r="E23" s="19">
        <f>SUM(E18:E22)</f>
        <v>0.27400000000000002</v>
      </c>
      <c r="F23" s="19">
        <f>SUM(F18:F22)</f>
        <v>0.28800000000000003</v>
      </c>
      <c r="G23" s="15"/>
      <c r="H23" s="18">
        <f>SUM(H18:H22)</f>
        <v>0.20499999999999999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>
        <f>D17-D23</f>
        <v>7.5999999999999845E-2</v>
      </c>
      <c r="E24" s="17">
        <f>E17-E23</f>
        <v>9.4999999999999973E-2</v>
      </c>
      <c r="F24" s="17">
        <f>F17-F23</f>
        <v>5.5999999999999828E-2</v>
      </c>
      <c r="G24" s="14"/>
      <c r="H24" s="16">
        <f>H17-H23</f>
        <v>0.22400000000000006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>
        <v>139.80000000000001</v>
      </c>
      <c r="E26" s="25">
        <v>266.5</v>
      </c>
      <c r="F26" s="25">
        <v>1379.2</v>
      </c>
      <c r="G26" s="20"/>
      <c r="H26" s="22" t="s">
        <v>42</v>
      </c>
    </row>
    <row r="27" spans="2:14" ht="24.95" customHeight="1">
      <c r="B27" s="35" t="s">
        <v>33</v>
      </c>
      <c r="C27" s="36"/>
      <c r="D27" s="37"/>
      <c r="E27" s="37"/>
      <c r="F27" s="37"/>
      <c r="G27" s="9"/>
      <c r="H27" s="23"/>
    </row>
    <row r="28" spans="2:14" ht="24.95" customHeight="1">
      <c r="B28" s="67" t="s">
        <v>24</v>
      </c>
      <c r="C28" s="68"/>
      <c r="D28" s="26">
        <v>57.9</v>
      </c>
      <c r="E28" s="26">
        <v>61.5</v>
      </c>
      <c r="F28" s="26">
        <v>74.2</v>
      </c>
      <c r="G28" s="9"/>
      <c r="H28" s="23" t="s">
        <v>43</v>
      </c>
    </row>
    <row r="29" spans="2:14" ht="24.95" customHeight="1">
      <c r="B29" s="67" t="s">
        <v>25</v>
      </c>
      <c r="C29" s="68"/>
      <c r="D29" s="26">
        <v>8.6</v>
      </c>
      <c r="E29" s="26">
        <v>10.199999999999999</v>
      </c>
      <c r="F29" s="26">
        <v>15.4</v>
      </c>
      <c r="G29" s="9"/>
      <c r="H29" s="23">
        <v>15.9</v>
      </c>
    </row>
    <row r="30" spans="2:14" ht="24.95" customHeight="1">
      <c r="B30" s="35" t="s">
        <v>34</v>
      </c>
      <c r="C30" s="36"/>
      <c r="D30" s="37">
        <v>24.8</v>
      </c>
      <c r="E30" s="37">
        <v>27.3</v>
      </c>
      <c r="F30" s="37">
        <v>39.799999999999997</v>
      </c>
      <c r="G30" s="9"/>
      <c r="H30" s="23">
        <v>39.9</v>
      </c>
    </row>
    <row r="31" spans="2:14" ht="24.95" customHeight="1" thickBot="1">
      <c r="B31" s="77" t="s">
        <v>26</v>
      </c>
      <c r="C31" s="78"/>
      <c r="D31" s="27">
        <v>1.2</v>
      </c>
      <c r="E31" s="27">
        <v>1.9</v>
      </c>
      <c r="F31" s="27">
        <v>2.7</v>
      </c>
      <c r="G31" s="21"/>
      <c r="H31" s="24">
        <v>2.5</v>
      </c>
    </row>
    <row r="32" spans="2:14" ht="9.9499999999999993" customHeight="1"/>
    <row r="33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6:C26"/>
    <mergeCell ref="B28:C28"/>
    <mergeCell ref="B29:C29"/>
    <mergeCell ref="B2:H2"/>
    <mergeCell ref="B23:C23"/>
    <mergeCell ref="B24:C24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3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22</v>
      </c>
      <c r="E4" s="11" t="s">
        <v>31</v>
      </c>
      <c r="F4" s="11" t="s">
        <v>30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>
        <v>0.22500000000000001</v>
      </c>
      <c r="E5" s="12">
        <v>0.309</v>
      </c>
      <c r="F5" s="12">
        <v>0.308</v>
      </c>
      <c r="G5" s="12"/>
      <c r="H5" s="31">
        <v>0.308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>
        <v>0.77100000000000002</v>
      </c>
      <c r="E6" s="13">
        <v>0.67100000000000004</v>
      </c>
      <c r="F6" s="13">
        <v>0.66700000000000004</v>
      </c>
      <c r="G6" s="13"/>
      <c r="H6" s="29">
        <v>0.66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>
        <v>4.0000000000000001E-3</v>
      </c>
      <c r="E7" s="13">
        <v>0.02</v>
      </c>
      <c r="F7" s="13">
        <v>2.5000000000000001E-2</v>
      </c>
      <c r="G7" s="13"/>
      <c r="H7" s="29">
        <v>3.2000000000000001E-2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>
        <v>0.27100000000000002</v>
      </c>
      <c r="E9" s="12">
        <v>0.214</v>
      </c>
      <c r="F9" s="12">
        <v>0.22500000000000001</v>
      </c>
      <c r="G9" s="12"/>
      <c r="H9" s="31">
        <v>0.21299999999999999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>
        <v>0.20100000000000001</v>
      </c>
      <c r="E10" s="13">
        <v>0.316</v>
      </c>
      <c r="F10" s="13">
        <v>0.34799999999999998</v>
      </c>
      <c r="G10" s="13"/>
      <c r="H10" s="29">
        <v>0.316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>
        <v>9.6000000000000002E-2</v>
      </c>
      <c r="E11" s="13">
        <v>7.0999999999999994E-2</v>
      </c>
      <c r="F11" s="13">
        <v>5.5E-2</v>
      </c>
      <c r="G11" s="13"/>
      <c r="H11" s="29">
        <v>6.4000000000000001E-2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>
        <v>1.9E-2</v>
      </c>
      <c r="E12" s="13">
        <v>2.9000000000000001E-2</v>
      </c>
      <c r="F12" s="13">
        <v>2.1999999999999999E-2</v>
      </c>
      <c r="G12" s="13"/>
      <c r="H12" s="29">
        <v>2.4E-2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>
        <v>7.3999999999999996E-2</v>
      </c>
      <c r="E13" s="13">
        <v>6.3E-2</v>
      </c>
      <c r="F13" s="13">
        <v>5.2999999999999999E-2</v>
      </c>
      <c r="G13" s="13"/>
      <c r="H13" s="29">
        <v>5.1999999999999998E-2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>
        <v>0.02</v>
      </c>
      <c r="E14" s="13">
        <v>1.4999999999999999E-2</v>
      </c>
      <c r="F14" s="13">
        <v>2.1000000000000001E-2</v>
      </c>
      <c r="G14" s="13"/>
      <c r="H14" s="29">
        <v>1.7999999999999999E-2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>
        <v>2.5000000000000001E-2</v>
      </c>
      <c r="E15" s="13">
        <v>4.7E-2</v>
      </c>
      <c r="F15" s="13">
        <v>4.2000000000000003E-2</v>
      </c>
      <c r="G15" s="13"/>
      <c r="H15" s="29">
        <v>4.2000000000000003E-2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>
        <f>SUM(D9:D15)</f>
        <v>0.70600000000000007</v>
      </c>
      <c r="E16" s="19">
        <f>SUM(E9:E15)</f>
        <v>0.75500000000000012</v>
      </c>
      <c r="F16" s="19">
        <f>SUM(F9:F15)</f>
        <v>0.76600000000000013</v>
      </c>
      <c r="G16" s="15"/>
      <c r="H16" s="18">
        <f>SUM(H9:H15)</f>
        <v>0.72900000000000009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>
        <f>D8-D16</f>
        <v>0.29399999999999993</v>
      </c>
      <c r="E17" s="17">
        <f>E8-E16</f>
        <v>0.24499999999999988</v>
      </c>
      <c r="F17" s="17">
        <f>F8-F16</f>
        <v>0.23399999999999987</v>
      </c>
      <c r="G17" s="14"/>
      <c r="H17" s="16">
        <f>H8-H16</f>
        <v>0.27099999999999991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>
        <v>2.9000000000000001E-2</v>
      </c>
      <c r="E18" s="12">
        <v>3.3000000000000002E-2</v>
      </c>
      <c r="F18" s="12">
        <v>3.4000000000000002E-2</v>
      </c>
      <c r="G18" s="12"/>
      <c r="H18" s="31">
        <v>3.6999999999999998E-2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>
        <v>2.1000000000000001E-2</v>
      </c>
      <c r="E19" s="13">
        <v>5.6000000000000001E-2</v>
      </c>
      <c r="F19" s="13">
        <v>5.2999999999999999E-2</v>
      </c>
      <c r="G19" s="13"/>
      <c r="H19" s="29">
        <v>4.3999999999999997E-2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>
        <v>2E-3</v>
      </c>
      <c r="E20" s="13">
        <v>8.0000000000000002E-3</v>
      </c>
      <c r="F20" s="13">
        <v>8.9999999999999993E-3</v>
      </c>
      <c r="G20" s="13"/>
      <c r="H20" s="29">
        <v>0.01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>
        <v>8.9999999999999993E-3</v>
      </c>
      <c r="E21" s="13">
        <v>2.5000000000000001E-2</v>
      </c>
      <c r="F21" s="13">
        <v>2.1000000000000001E-2</v>
      </c>
      <c r="G21" s="13"/>
      <c r="H21" s="29">
        <v>0.02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/>
      <c r="E22" s="13"/>
      <c r="F22" s="13"/>
      <c r="G22" s="13"/>
      <c r="H22" s="29"/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>
        <f>SUM(D18:D22)</f>
        <v>6.1000000000000006E-2</v>
      </c>
      <c r="E23" s="19">
        <f>SUM(E18:E22)</f>
        <v>0.122</v>
      </c>
      <c r="F23" s="19">
        <f>SUM(F18:F22)</f>
        <v>0.11699999999999999</v>
      </c>
      <c r="G23" s="15"/>
      <c r="H23" s="18">
        <f>SUM(H18:H22)</f>
        <v>0.11099999999999999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>
        <f>D17-D23</f>
        <v>0.23299999999999993</v>
      </c>
      <c r="E24" s="17">
        <f>E17-E23</f>
        <v>0.12299999999999989</v>
      </c>
      <c r="F24" s="17">
        <f>F17-F23</f>
        <v>0.11699999999999988</v>
      </c>
      <c r="G24" s="14"/>
      <c r="H24" s="16">
        <f>H17-H23</f>
        <v>0.15999999999999992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>
        <v>104.5</v>
      </c>
      <c r="E26" s="25">
        <v>241.1</v>
      </c>
      <c r="F26" s="25">
        <v>594.6</v>
      </c>
      <c r="G26" s="20"/>
      <c r="H26" s="22">
        <v>518.79999999999995</v>
      </c>
    </row>
    <row r="27" spans="2:14" ht="24.95" customHeight="1">
      <c r="B27" s="35" t="s">
        <v>33</v>
      </c>
      <c r="C27" s="36"/>
      <c r="D27" s="37">
        <v>12</v>
      </c>
      <c r="E27" s="37">
        <v>16</v>
      </c>
      <c r="F27" s="37">
        <v>17.100000000000001</v>
      </c>
      <c r="G27" s="9"/>
      <c r="H27" s="38">
        <v>16.5</v>
      </c>
    </row>
    <row r="28" spans="2:14" ht="24.95" customHeight="1">
      <c r="B28" s="67" t="s">
        <v>24</v>
      </c>
      <c r="C28" s="68"/>
      <c r="D28" s="26">
        <v>50</v>
      </c>
      <c r="E28" s="26">
        <v>60.8</v>
      </c>
      <c r="F28" s="26">
        <v>66.3</v>
      </c>
      <c r="G28" s="9"/>
      <c r="H28" s="23" t="s">
        <v>45</v>
      </c>
    </row>
    <row r="29" spans="2:14" ht="24.95" customHeight="1">
      <c r="B29" s="67" t="s">
        <v>25</v>
      </c>
      <c r="C29" s="68"/>
      <c r="D29" s="26">
        <v>4.3</v>
      </c>
      <c r="E29" s="26">
        <v>7.2</v>
      </c>
      <c r="F29" s="26">
        <v>9.9</v>
      </c>
      <c r="G29" s="9"/>
      <c r="H29" s="23">
        <v>8.5</v>
      </c>
    </row>
    <row r="30" spans="2:14" ht="24.95" customHeight="1">
      <c r="B30" s="35" t="s">
        <v>34</v>
      </c>
      <c r="C30" s="36"/>
      <c r="D30" s="37">
        <v>12.4</v>
      </c>
      <c r="E30" s="37">
        <v>19.2</v>
      </c>
      <c r="F30" s="37">
        <v>24.8</v>
      </c>
      <c r="G30" s="9"/>
      <c r="H30" s="38">
        <v>24.2</v>
      </c>
    </row>
    <row r="31" spans="2:14" ht="24.95" customHeight="1" thickBot="1">
      <c r="B31" s="77" t="s">
        <v>26</v>
      </c>
      <c r="C31" s="78"/>
      <c r="D31" s="27">
        <v>1.4</v>
      </c>
      <c r="E31" s="27">
        <v>2.8</v>
      </c>
      <c r="F31" s="27">
        <v>4.5999999999999996</v>
      </c>
      <c r="G31" s="21"/>
      <c r="H31" s="24">
        <v>3.5</v>
      </c>
    </row>
    <row r="32" spans="2:14" ht="9.9499999999999993" customHeight="1"/>
    <row r="33" hidden="1"/>
  </sheetData>
  <sheetProtection password="F4A0" sheet="1" objects="1" scenarios="1" selectLockedCells="1"/>
  <mergeCells count="15">
    <mergeCell ref="B31:C31"/>
    <mergeCell ref="B29:C29"/>
    <mergeCell ref="B23:C23"/>
    <mergeCell ref="B24:C24"/>
    <mergeCell ref="B26:C26"/>
    <mergeCell ref="B28:C28"/>
    <mergeCell ref="D3:F3"/>
    <mergeCell ref="B8:C8"/>
    <mergeCell ref="B16:C16"/>
    <mergeCell ref="B17:C17"/>
    <mergeCell ref="I2:N2"/>
    <mergeCell ref="I3:J3"/>
    <mergeCell ref="K3:L3"/>
    <mergeCell ref="M3:N3"/>
    <mergeCell ref="B2:H2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40" customWidth="1"/>
    <col min="10" max="10" width="7.6640625" style="40" customWidth="1"/>
    <col min="11" max="11" width="11.5546875" style="40" customWidth="1"/>
    <col min="12" max="12" width="7.6640625" style="40" customWidth="1"/>
    <col min="13" max="13" width="11.5546875" style="40" customWidth="1"/>
    <col min="14" max="14" width="7.6640625" style="40" customWidth="1"/>
    <col min="15" max="15" width="1.6640625" style="1" customWidth="1"/>
    <col min="16" max="16384" width="11.5546875" style="1" hidden="1"/>
  </cols>
  <sheetData>
    <row r="1" spans="2:15" ht="9.9499999999999993" customHeight="1">
      <c r="I1" s="62"/>
      <c r="J1" s="62"/>
      <c r="K1" s="62" t="s">
        <v>38</v>
      </c>
      <c r="L1" s="62"/>
      <c r="M1" s="62"/>
      <c r="N1" s="62"/>
      <c r="O1" s="39"/>
    </row>
    <row r="2" spans="2:15" ht="30" customHeight="1">
      <c r="B2" s="75" t="s">
        <v>39</v>
      </c>
      <c r="C2" s="76"/>
      <c r="D2" s="76"/>
      <c r="E2" s="76"/>
      <c r="F2" s="76"/>
      <c r="G2" s="76"/>
      <c r="H2" s="76"/>
      <c r="I2" s="69" t="s">
        <v>35</v>
      </c>
      <c r="J2" s="70"/>
      <c r="K2" s="70"/>
      <c r="L2" s="70"/>
      <c r="M2" s="70"/>
      <c r="N2" s="70"/>
    </row>
    <row r="3" spans="2:15" ht="30" customHeight="1">
      <c r="B3" s="2"/>
      <c r="C3" s="3"/>
      <c r="D3" s="63" t="s">
        <v>3</v>
      </c>
      <c r="E3" s="64"/>
      <c r="F3" s="64"/>
      <c r="G3" s="10"/>
      <c r="H3" s="33" t="s">
        <v>28</v>
      </c>
      <c r="I3" s="73">
        <v>2018</v>
      </c>
      <c r="J3" s="72"/>
      <c r="K3" s="71">
        <v>2019</v>
      </c>
      <c r="L3" s="72"/>
      <c r="M3" s="71">
        <v>2020</v>
      </c>
      <c r="N3" s="74"/>
    </row>
    <row r="4" spans="2:15" ht="15.75" thickBot="1">
      <c r="B4" s="3"/>
      <c r="C4" s="3"/>
      <c r="D4" s="11" t="s">
        <v>22</v>
      </c>
      <c r="E4" s="11" t="s">
        <v>31</v>
      </c>
      <c r="F4" s="11" t="s">
        <v>30</v>
      </c>
      <c r="G4" s="4"/>
      <c r="H4" s="5"/>
      <c r="I4" s="51" t="s">
        <v>36</v>
      </c>
      <c r="J4" s="52" t="s">
        <v>37</v>
      </c>
      <c r="K4" s="53" t="s">
        <v>36</v>
      </c>
      <c r="L4" s="54" t="s">
        <v>37</v>
      </c>
      <c r="M4" s="52" t="s">
        <v>36</v>
      </c>
      <c r="N4" s="52" t="s">
        <v>37</v>
      </c>
    </row>
    <row r="5" spans="2:15" ht="18" customHeight="1">
      <c r="B5" s="30" t="s">
        <v>32</v>
      </c>
      <c r="C5" s="34" t="s">
        <v>44</v>
      </c>
      <c r="D5" s="12">
        <v>0.22500000000000001</v>
      </c>
      <c r="E5" s="12">
        <v>0.309</v>
      </c>
      <c r="F5" s="12">
        <v>0.308</v>
      </c>
      <c r="G5" s="12"/>
      <c r="H5" s="31">
        <v>0.308</v>
      </c>
      <c r="I5" s="46"/>
      <c r="J5" s="42">
        <f>IF(I$8=0,0,I5/I$8)</f>
        <v>0</v>
      </c>
      <c r="K5" s="55"/>
      <c r="L5" s="56">
        <f>IF(K$8=0,0,K5/K$8)</f>
        <v>0</v>
      </c>
      <c r="M5" s="41"/>
      <c r="N5" s="42">
        <f>IF(M$8=0,0,M5/M$8)</f>
        <v>0</v>
      </c>
    </row>
    <row r="6" spans="2:15" ht="18" customHeight="1">
      <c r="B6" s="28" t="s">
        <v>32</v>
      </c>
      <c r="C6" s="7" t="s">
        <v>4</v>
      </c>
      <c r="D6" s="13">
        <v>0.77100000000000002</v>
      </c>
      <c r="E6" s="13">
        <v>0.67100000000000004</v>
      </c>
      <c r="F6" s="13">
        <v>0.66700000000000004</v>
      </c>
      <c r="G6" s="13"/>
      <c r="H6" s="29">
        <v>0.66</v>
      </c>
      <c r="I6" s="46"/>
      <c r="J6" s="42">
        <f>IF(I$8=0,0,I6/I$8)</f>
        <v>0</v>
      </c>
      <c r="K6" s="55"/>
      <c r="L6" s="56">
        <f>IF(K$8=0,0,K6/K$8)</f>
        <v>0</v>
      </c>
      <c r="M6" s="41"/>
      <c r="N6" s="42">
        <f>IF(M$8=0,0,M6/M$8)</f>
        <v>0</v>
      </c>
    </row>
    <row r="7" spans="2:15" ht="18" customHeight="1">
      <c r="B7" s="28" t="s">
        <v>32</v>
      </c>
      <c r="C7" s="7" t="s">
        <v>5</v>
      </c>
      <c r="D7" s="13">
        <v>4.0000000000000001E-3</v>
      </c>
      <c r="E7" s="13">
        <v>0.02</v>
      </c>
      <c r="F7" s="13">
        <v>2.5000000000000001E-2</v>
      </c>
      <c r="G7" s="13"/>
      <c r="H7" s="29">
        <v>3.2000000000000001E-2</v>
      </c>
      <c r="I7" s="46"/>
      <c r="J7" s="43">
        <f>IF(I$8=0,0,I7/I$8)</f>
        <v>0</v>
      </c>
      <c r="K7" s="55"/>
      <c r="L7" s="57">
        <f>IF(K$8=0,0,K7/K$8)</f>
        <v>0</v>
      </c>
      <c r="M7" s="41"/>
      <c r="N7" s="43">
        <f>IF(M$8=0,0,M7/M$8)</f>
        <v>0</v>
      </c>
    </row>
    <row r="8" spans="2:15" ht="25.15" customHeight="1" thickBot="1">
      <c r="B8" s="65" t="s">
        <v>6</v>
      </c>
      <c r="C8" s="66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7">
        <f t="shared" ref="I8:N8" si="0">SUM(I5:I7)</f>
        <v>0</v>
      </c>
      <c r="J8" s="45">
        <f t="shared" si="0"/>
        <v>0</v>
      </c>
      <c r="K8" s="58">
        <f t="shared" si="0"/>
        <v>0</v>
      </c>
      <c r="L8" s="59">
        <f t="shared" si="0"/>
        <v>0</v>
      </c>
      <c r="M8" s="44">
        <f t="shared" si="0"/>
        <v>0</v>
      </c>
      <c r="N8" s="45">
        <f t="shared" si="0"/>
        <v>0</v>
      </c>
    </row>
    <row r="9" spans="2:15" ht="18" customHeight="1">
      <c r="B9" s="30" t="s">
        <v>32</v>
      </c>
      <c r="C9" s="34" t="s">
        <v>7</v>
      </c>
      <c r="D9" s="12">
        <v>0.27100000000000002</v>
      </c>
      <c r="E9" s="12">
        <v>0.214</v>
      </c>
      <c r="F9" s="12">
        <v>0.22500000000000001</v>
      </c>
      <c r="G9" s="12"/>
      <c r="H9" s="31">
        <v>0.21299999999999999</v>
      </c>
      <c r="I9" s="46"/>
      <c r="J9" s="42">
        <f t="shared" ref="J9:J15" si="1">IF(I$8=0,0,I9/I$8)</f>
        <v>0</v>
      </c>
      <c r="K9" s="55"/>
      <c r="L9" s="56">
        <f t="shared" ref="L9:L15" si="2">IF(K$8=0,0,K9/K$8)</f>
        <v>0</v>
      </c>
      <c r="M9" s="41"/>
      <c r="N9" s="42">
        <f t="shared" ref="N9:N15" si="3">IF(M$8=0,0,M9/M$8)</f>
        <v>0</v>
      </c>
    </row>
    <row r="10" spans="2:15" ht="18" customHeight="1">
      <c r="B10" s="28" t="s">
        <v>32</v>
      </c>
      <c r="C10" s="7" t="s">
        <v>8</v>
      </c>
      <c r="D10" s="13">
        <v>0.20100000000000001</v>
      </c>
      <c r="E10" s="13">
        <v>0.316</v>
      </c>
      <c r="F10" s="13">
        <v>0.34799999999999998</v>
      </c>
      <c r="G10" s="13"/>
      <c r="H10" s="29">
        <v>0.316</v>
      </c>
      <c r="I10" s="46"/>
      <c r="J10" s="42">
        <f t="shared" si="1"/>
        <v>0</v>
      </c>
      <c r="K10" s="55"/>
      <c r="L10" s="56">
        <f t="shared" si="2"/>
        <v>0</v>
      </c>
      <c r="M10" s="41"/>
      <c r="N10" s="42">
        <f t="shared" si="3"/>
        <v>0</v>
      </c>
    </row>
    <row r="11" spans="2:15" ht="18" customHeight="1">
      <c r="B11" s="28" t="s">
        <v>32</v>
      </c>
      <c r="C11" s="7" t="s">
        <v>9</v>
      </c>
      <c r="D11" s="13">
        <v>9.6000000000000002E-2</v>
      </c>
      <c r="E11" s="13">
        <v>7.0999999999999994E-2</v>
      </c>
      <c r="F11" s="13">
        <v>5.5E-2</v>
      </c>
      <c r="G11" s="13"/>
      <c r="H11" s="29">
        <v>6.4000000000000001E-2</v>
      </c>
      <c r="I11" s="46"/>
      <c r="J11" s="42">
        <f t="shared" si="1"/>
        <v>0</v>
      </c>
      <c r="K11" s="55"/>
      <c r="L11" s="56">
        <f t="shared" si="2"/>
        <v>0</v>
      </c>
      <c r="M11" s="41"/>
      <c r="N11" s="42">
        <f t="shared" si="3"/>
        <v>0</v>
      </c>
    </row>
    <row r="12" spans="2:15" ht="18" customHeight="1">
      <c r="B12" s="28" t="s">
        <v>32</v>
      </c>
      <c r="C12" s="7" t="s">
        <v>27</v>
      </c>
      <c r="D12" s="13">
        <v>1.9E-2</v>
      </c>
      <c r="E12" s="13">
        <v>1.7000000000000001E-2</v>
      </c>
      <c r="F12" s="13">
        <v>1.4E-2</v>
      </c>
      <c r="G12" s="13"/>
      <c r="H12" s="29">
        <v>1.4E-2</v>
      </c>
      <c r="I12" s="46"/>
      <c r="J12" s="42">
        <f t="shared" si="1"/>
        <v>0</v>
      </c>
      <c r="K12" s="55"/>
      <c r="L12" s="56">
        <f t="shared" si="2"/>
        <v>0</v>
      </c>
      <c r="M12" s="41"/>
      <c r="N12" s="42">
        <f t="shared" si="3"/>
        <v>0</v>
      </c>
    </row>
    <row r="13" spans="2:15" ht="18" customHeight="1">
      <c r="B13" s="28" t="s">
        <v>32</v>
      </c>
      <c r="C13" s="7" t="s">
        <v>10</v>
      </c>
      <c r="D13" s="13">
        <v>7.3999999999999996E-2</v>
      </c>
      <c r="E13" s="13">
        <v>6.3E-2</v>
      </c>
      <c r="F13" s="13">
        <v>5.2999999999999999E-2</v>
      </c>
      <c r="G13" s="13"/>
      <c r="H13" s="29">
        <v>5.1999999999999998E-2</v>
      </c>
      <c r="I13" s="46"/>
      <c r="J13" s="42">
        <f t="shared" si="1"/>
        <v>0</v>
      </c>
      <c r="K13" s="55"/>
      <c r="L13" s="56">
        <f t="shared" si="2"/>
        <v>0</v>
      </c>
      <c r="M13" s="41"/>
      <c r="N13" s="42">
        <f t="shared" si="3"/>
        <v>0</v>
      </c>
    </row>
    <row r="14" spans="2:15" ht="18" customHeight="1">
      <c r="B14" s="28" t="s">
        <v>32</v>
      </c>
      <c r="C14" s="7" t="s">
        <v>12</v>
      </c>
      <c r="D14" s="13">
        <v>0.02</v>
      </c>
      <c r="E14" s="13">
        <v>1.4999999999999999E-2</v>
      </c>
      <c r="F14" s="13">
        <v>2.1000000000000001E-2</v>
      </c>
      <c r="G14" s="13"/>
      <c r="H14" s="29">
        <v>1.7999999999999999E-2</v>
      </c>
      <c r="I14" s="46"/>
      <c r="J14" s="42">
        <f t="shared" si="1"/>
        <v>0</v>
      </c>
      <c r="K14" s="55"/>
      <c r="L14" s="56">
        <f t="shared" si="2"/>
        <v>0</v>
      </c>
      <c r="M14" s="41"/>
      <c r="N14" s="42">
        <f t="shared" si="3"/>
        <v>0</v>
      </c>
    </row>
    <row r="15" spans="2:15" ht="18" customHeight="1">
      <c r="B15" s="28" t="s">
        <v>32</v>
      </c>
      <c r="C15" s="7" t="s">
        <v>11</v>
      </c>
      <c r="D15" s="13">
        <v>2.5000000000000001E-2</v>
      </c>
      <c r="E15" s="13">
        <v>4.7E-2</v>
      </c>
      <c r="F15" s="13">
        <v>4.2000000000000003E-2</v>
      </c>
      <c r="G15" s="13"/>
      <c r="H15" s="29">
        <v>4.2000000000000003E-2</v>
      </c>
      <c r="I15" s="46"/>
      <c r="J15" s="42">
        <f t="shared" si="1"/>
        <v>0</v>
      </c>
      <c r="K15" s="55"/>
      <c r="L15" s="56">
        <f t="shared" si="2"/>
        <v>0</v>
      </c>
      <c r="M15" s="41"/>
      <c r="N15" s="42">
        <f t="shared" si="3"/>
        <v>0</v>
      </c>
    </row>
    <row r="16" spans="2:15" ht="25.15" customHeight="1">
      <c r="B16" s="79" t="s">
        <v>13</v>
      </c>
      <c r="C16" s="79"/>
      <c r="D16" s="19">
        <f>SUM(D9:D15)</f>
        <v>0.70600000000000007</v>
      </c>
      <c r="E16" s="19">
        <f>SUM(E9:E15)</f>
        <v>0.7430000000000001</v>
      </c>
      <c r="F16" s="19">
        <f>SUM(F9:F15)</f>
        <v>0.75800000000000012</v>
      </c>
      <c r="G16" s="15"/>
      <c r="H16" s="18">
        <f>SUM(H9:H15)</f>
        <v>0.71900000000000008</v>
      </c>
      <c r="I16" s="47">
        <f t="shared" ref="I16:N16" si="4">SUM(I9:I15)</f>
        <v>0</v>
      </c>
      <c r="J16" s="45">
        <f t="shared" si="4"/>
        <v>0</v>
      </c>
      <c r="K16" s="58">
        <f t="shared" si="4"/>
        <v>0</v>
      </c>
      <c r="L16" s="59">
        <f t="shared" si="4"/>
        <v>0</v>
      </c>
      <c r="M16" s="44">
        <f t="shared" si="4"/>
        <v>0</v>
      </c>
      <c r="N16" s="45">
        <f t="shared" si="4"/>
        <v>0</v>
      </c>
    </row>
    <row r="17" spans="2:14" ht="25.15" customHeight="1" thickBot="1">
      <c r="B17" s="65" t="s">
        <v>14</v>
      </c>
      <c r="C17" s="66"/>
      <c r="D17" s="17">
        <f>D8-D16</f>
        <v>0.29399999999999993</v>
      </c>
      <c r="E17" s="17">
        <f>E8-E16</f>
        <v>0.2569999999999999</v>
      </c>
      <c r="F17" s="17">
        <f>F8-F16</f>
        <v>0.24199999999999988</v>
      </c>
      <c r="G17" s="14"/>
      <c r="H17" s="16">
        <f>H8-H16</f>
        <v>0.28099999999999992</v>
      </c>
      <c r="I17" s="47">
        <f t="shared" ref="I17:N17" si="5">I8-I16</f>
        <v>0</v>
      </c>
      <c r="J17" s="45">
        <f t="shared" si="5"/>
        <v>0</v>
      </c>
      <c r="K17" s="58">
        <f t="shared" si="5"/>
        <v>0</v>
      </c>
      <c r="L17" s="59">
        <f t="shared" si="5"/>
        <v>0</v>
      </c>
      <c r="M17" s="44">
        <f t="shared" si="5"/>
        <v>0</v>
      </c>
      <c r="N17" s="45">
        <f t="shared" si="5"/>
        <v>0</v>
      </c>
    </row>
    <row r="18" spans="2:14" ht="18" customHeight="1">
      <c r="B18" s="30" t="s">
        <v>32</v>
      </c>
      <c r="C18" s="34" t="s">
        <v>15</v>
      </c>
      <c r="D18" s="12">
        <v>1.7999999999999999E-2</v>
      </c>
      <c r="E18" s="12">
        <v>1.0999999999999999E-2</v>
      </c>
      <c r="F18" s="12">
        <v>3.9E-2</v>
      </c>
      <c r="G18" s="12"/>
      <c r="H18" s="31">
        <v>3.5000000000000003E-2</v>
      </c>
      <c r="I18" s="46"/>
      <c r="J18" s="42">
        <f>IF(I$8=0,0,I18/I$8)</f>
        <v>0</v>
      </c>
      <c r="K18" s="55"/>
      <c r="L18" s="56">
        <f>IF(K$8=0,0,K18/K$8)</f>
        <v>0</v>
      </c>
      <c r="M18" s="41"/>
      <c r="N18" s="42">
        <f>IF(M$8=0,0,M18/M$8)</f>
        <v>0</v>
      </c>
    </row>
    <row r="19" spans="2:14" ht="18" customHeight="1">
      <c r="B19" s="28" t="s">
        <v>32</v>
      </c>
      <c r="C19" s="7" t="s">
        <v>16</v>
      </c>
      <c r="D19" s="13">
        <v>1.7000000000000001E-2</v>
      </c>
      <c r="E19" s="13">
        <v>2.4E-2</v>
      </c>
      <c r="F19" s="13">
        <v>0.02</v>
      </c>
      <c r="G19" s="13"/>
      <c r="H19" s="29">
        <v>1.9E-2</v>
      </c>
      <c r="I19" s="46"/>
      <c r="J19" s="42">
        <f>IF(I$8=0,0,I19/I$8)</f>
        <v>0</v>
      </c>
      <c r="K19" s="55"/>
      <c r="L19" s="56">
        <f>IF(K$8=0,0,K19/K$8)</f>
        <v>0</v>
      </c>
      <c r="M19" s="41"/>
      <c r="N19" s="42">
        <f>IF(M$8=0,0,M19/M$8)</f>
        <v>0</v>
      </c>
    </row>
    <row r="20" spans="2:14" ht="18" customHeight="1">
      <c r="B20" s="28" t="s">
        <v>32</v>
      </c>
      <c r="C20" s="7" t="s">
        <v>17</v>
      </c>
      <c r="D20" s="13">
        <v>0</v>
      </c>
      <c r="E20" s="13">
        <v>4.0000000000000001E-3</v>
      </c>
      <c r="F20" s="13">
        <v>7.0000000000000001E-3</v>
      </c>
      <c r="G20" s="13"/>
      <c r="H20" s="29">
        <v>0</v>
      </c>
      <c r="I20" s="46"/>
      <c r="J20" s="42">
        <f>IF(I$8=0,0,I20/I$8)</f>
        <v>0</v>
      </c>
      <c r="K20" s="55"/>
      <c r="L20" s="56">
        <f>IF(K$8=0,0,K20/K$8)</f>
        <v>0</v>
      </c>
      <c r="M20" s="41"/>
      <c r="N20" s="42">
        <f>IF(M$8=0,0,M20/M$8)</f>
        <v>0</v>
      </c>
    </row>
    <row r="21" spans="2:14" ht="18" customHeight="1">
      <c r="B21" s="28" t="s">
        <v>32</v>
      </c>
      <c r="C21" s="7" t="s">
        <v>18</v>
      </c>
      <c r="D21" s="13">
        <v>8.0000000000000002E-3</v>
      </c>
      <c r="E21" s="13">
        <v>1.2999999999999999E-2</v>
      </c>
      <c r="F21" s="13">
        <v>7.0000000000000001E-3</v>
      </c>
      <c r="G21" s="13"/>
      <c r="H21" s="29">
        <v>6.0000000000000001E-3</v>
      </c>
      <c r="I21" s="46"/>
      <c r="J21" s="42">
        <f>IF(I$8=0,0,I21/I$8)</f>
        <v>0</v>
      </c>
      <c r="K21" s="55"/>
      <c r="L21" s="56">
        <f>IF(K$8=0,0,K21/K$8)</f>
        <v>0</v>
      </c>
      <c r="M21" s="41"/>
      <c r="N21" s="42">
        <f>IF(M$8=0,0,M21/M$8)</f>
        <v>0</v>
      </c>
    </row>
    <row r="22" spans="2:14" ht="18" customHeight="1">
      <c r="B22" s="28" t="s">
        <v>32</v>
      </c>
      <c r="C22" s="7" t="s">
        <v>19</v>
      </c>
      <c r="D22" s="13">
        <v>8.8999999999999996E-2</v>
      </c>
      <c r="E22" s="13">
        <v>9.1999999999999998E-2</v>
      </c>
      <c r="F22" s="13">
        <v>8.7999999999999995E-2</v>
      </c>
      <c r="G22" s="13"/>
      <c r="H22" s="29">
        <v>8.8999999999999996E-2</v>
      </c>
      <c r="I22" s="46"/>
      <c r="J22" s="42">
        <f>IF(I$8=0,0,I22/I$8)</f>
        <v>0</v>
      </c>
      <c r="K22" s="55"/>
      <c r="L22" s="56">
        <f>IF(K$8=0,0,K22/K$8)</f>
        <v>0</v>
      </c>
      <c r="M22" s="41"/>
      <c r="N22" s="42">
        <f>IF(M$8=0,0,M22/M$8)</f>
        <v>0</v>
      </c>
    </row>
    <row r="23" spans="2:14" ht="25.15" customHeight="1">
      <c r="B23" s="79" t="s">
        <v>20</v>
      </c>
      <c r="C23" s="79"/>
      <c r="D23" s="19">
        <f>SUM(D18:D22)</f>
        <v>0.13200000000000001</v>
      </c>
      <c r="E23" s="19">
        <f>SUM(E18:E22)</f>
        <v>0.14400000000000002</v>
      </c>
      <c r="F23" s="19">
        <f>SUM(F18:F22)</f>
        <v>0.161</v>
      </c>
      <c r="G23" s="15"/>
      <c r="H23" s="18">
        <f>SUM(H18:H22)</f>
        <v>0.14899999999999999</v>
      </c>
      <c r="I23" s="47">
        <f t="shared" ref="I23:N23" si="6">SUM(I18:I22)</f>
        <v>0</v>
      </c>
      <c r="J23" s="45">
        <f t="shared" si="6"/>
        <v>0</v>
      </c>
      <c r="K23" s="58">
        <f t="shared" si="6"/>
        <v>0</v>
      </c>
      <c r="L23" s="59">
        <f t="shared" si="6"/>
        <v>0</v>
      </c>
      <c r="M23" s="44">
        <f t="shared" si="6"/>
        <v>0</v>
      </c>
      <c r="N23" s="45">
        <f t="shared" si="6"/>
        <v>0</v>
      </c>
    </row>
    <row r="24" spans="2:14" ht="25.15" customHeight="1" thickBot="1">
      <c r="B24" s="65" t="s">
        <v>21</v>
      </c>
      <c r="C24" s="66"/>
      <c r="D24" s="17">
        <f>D17-D23</f>
        <v>0.16199999999999992</v>
      </c>
      <c r="E24" s="17">
        <f>E17-E23</f>
        <v>0.11299999999999988</v>
      </c>
      <c r="F24" s="17">
        <f>F17-F23</f>
        <v>8.0999999999999878E-2</v>
      </c>
      <c r="G24" s="14"/>
      <c r="H24" s="16">
        <f>H17-H23</f>
        <v>0.13199999999999992</v>
      </c>
      <c r="I24" s="48">
        <f t="shared" ref="I24:N24" si="7">I17-I23</f>
        <v>0</v>
      </c>
      <c r="J24" s="49">
        <f t="shared" si="7"/>
        <v>0</v>
      </c>
      <c r="K24" s="60">
        <f t="shared" si="7"/>
        <v>0</v>
      </c>
      <c r="L24" s="61">
        <f t="shared" si="7"/>
        <v>0</v>
      </c>
      <c r="M24" s="50">
        <f t="shared" si="7"/>
        <v>0</v>
      </c>
      <c r="N24" s="49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80" t="s">
        <v>23</v>
      </c>
      <c r="C26" s="81"/>
      <c r="D26" s="25">
        <v>104.5</v>
      </c>
      <c r="E26" s="25">
        <v>241.1</v>
      </c>
      <c r="F26" s="25">
        <v>594.6</v>
      </c>
      <c r="G26" s="20"/>
      <c r="H26" s="22">
        <v>518.79999999999995</v>
      </c>
    </row>
    <row r="27" spans="2:14" ht="24.95" customHeight="1">
      <c r="B27" s="35" t="s">
        <v>33</v>
      </c>
      <c r="C27" s="36"/>
      <c r="D27" s="37">
        <v>12</v>
      </c>
      <c r="E27" s="37">
        <v>16</v>
      </c>
      <c r="F27" s="37">
        <v>17.100000000000001</v>
      </c>
      <c r="G27" s="9"/>
      <c r="H27" s="38">
        <v>16.5</v>
      </c>
    </row>
    <row r="28" spans="2:14" ht="24.95" customHeight="1">
      <c r="B28" s="67" t="s">
        <v>24</v>
      </c>
      <c r="C28" s="68"/>
      <c r="D28" s="26">
        <v>50</v>
      </c>
      <c r="E28" s="26">
        <v>60.8</v>
      </c>
      <c r="F28" s="26">
        <v>66.3</v>
      </c>
      <c r="G28" s="9"/>
      <c r="H28" s="23" t="s">
        <v>45</v>
      </c>
    </row>
    <row r="29" spans="2:14" ht="24.95" customHeight="1">
      <c r="B29" s="67" t="s">
        <v>25</v>
      </c>
      <c r="C29" s="68"/>
      <c r="D29" s="26">
        <v>4.3</v>
      </c>
      <c r="E29" s="26">
        <v>7.2</v>
      </c>
      <c r="F29" s="26">
        <v>9.9</v>
      </c>
      <c r="G29" s="9"/>
      <c r="H29" s="23">
        <v>8.5</v>
      </c>
    </row>
    <row r="30" spans="2:14" ht="24.95" customHeight="1">
      <c r="B30" s="35" t="s">
        <v>34</v>
      </c>
      <c r="C30" s="36"/>
      <c r="D30" s="37">
        <v>12.4</v>
      </c>
      <c r="E30" s="37">
        <v>19.2</v>
      </c>
      <c r="F30" s="37">
        <v>24.8</v>
      </c>
      <c r="G30" s="9"/>
      <c r="H30" s="38">
        <v>24.2</v>
      </c>
    </row>
    <row r="31" spans="2:14" ht="24.95" customHeight="1" thickBot="1">
      <c r="B31" s="77" t="s">
        <v>26</v>
      </c>
      <c r="C31" s="78"/>
      <c r="D31" s="27">
        <v>1.4</v>
      </c>
      <c r="E31" s="27">
        <v>2.8</v>
      </c>
      <c r="F31" s="27">
        <v>4.5999999999999996</v>
      </c>
      <c r="G31" s="21"/>
      <c r="H31" s="24">
        <v>3.5</v>
      </c>
    </row>
    <row r="32" spans="2:14" ht="9.9499999999999993" customHeight="1"/>
    <row r="33" hidden="1"/>
  </sheetData>
  <sheetProtection password="F4A0" sheet="1" objects="1" scenarios="1" selectLockedCells="1"/>
  <mergeCells count="15">
    <mergeCell ref="B31:C31"/>
    <mergeCell ref="B29:C29"/>
    <mergeCell ref="B23:C23"/>
    <mergeCell ref="B24:C24"/>
    <mergeCell ref="B26:C26"/>
    <mergeCell ref="B28:C28"/>
    <mergeCell ref="D3:F3"/>
    <mergeCell ref="B8:C8"/>
    <mergeCell ref="B16:C16"/>
    <mergeCell ref="B17:C17"/>
    <mergeCell ref="I2:N2"/>
    <mergeCell ref="I3:J3"/>
    <mergeCell ref="K3:L3"/>
    <mergeCell ref="M3:N3"/>
    <mergeCell ref="B2:H2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Hotel (Eigentum)</vt:lpstr>
      <vt:lpstr>Hotel (Pacht)</vt:lpstr>
      <vt:lpstr>Hotel garni Pension (Eigentum)</vt:lpstr>
      <vt:lpstr>Hotel garni Pension (Pacht)</vt:lpstr>
      <vt:lpstr>Gasthof (Eigentum)</vt:lpstr>
      <vt:lpstr>Gasthof (Pacht)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Betriebsvergleich Gastgewerbe Sachsen 2013</dc:title>
  <dc:creator>Kollatz;horn@bbe.de</dc:creator>
  <cp:lastModifiedBy>Holub, Eva-Maria (SMWA)</cp:lastModifiedBy>
  <cp:lastPrinted>2007-07-04T12:39:36Z</cp:lastPrinted>
  <dcterms:created xsi:type="dcterms:W3CDTF">2005-10-20T10:37:42Z</dcterms:created>
  <dcterms:modified xsi:type="dcterms:W3CDTF">2018-08-01T06:45:40Z</dcterms:modified>
</cp:coreProperties>
</file>