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atenaustausch\"/>
    </mc:Choice>
  </mc:AlternateContent>
  <bookViews>
    <workbookView xWindow="0" yWindow="0" windowWidth="20520" windowHeight="9465"/>
  </bookViews>
  <sheets>
    <sheet name="Investitionsberechnung" sheetId="2" r:id="rId1"/>
    <sheet name="WACC" sheetId="3" r:id="rId2"/>
    <sheet name="Grafiken" sheetId="4" r:id="rId3"/>
    <sheet name="Quelle" sheetId="5" r:id="rId4"/>
    <sheet name="Tacho" sheetId="6" state="hidden" r:id="rId5"/>
    <sheet name="Prognosen_Nominal" sheetId="7" r:id="rId6"/>
    <sheet name="NR-Holzheizstoffe" sheetId="8" state="hidden" r:id="rId7"/>
    <sheet name="Notes" sheetId="10" state="hidden" r:id="rId8"/>
    <sheet name="Rendite_10Jahr_Bundeswertpapier" sheetId="11" state="hidden" r:id="rId9"/>
    <sheet name="DESTATIS_Inflation" sheetId="12" state="hidden" r:id="rId10"/>
    <sheet name="FK_bis_5Jahre" sheetId="14" state="hidden" r:id="rId11"/>
    <sheet name="Zins_10Jahr_Bundeswertpapier" sheetId="15" state="hidden" r:id="rId12"/>
  </sheets>
  <externalReferences>
    <externalReference r:id="rId13"/>
    <externalReference r:id="rId14"/>
    <externalReference r:id="rId15"/>
    <externalReference r:id="rId16"/>
  </externalReferences>
  <definedNames>
    <definedName name="bieter_nr">[1]Eigenbau!$C$21</definedName>
    <definedName name="_xlnm.Print_Titles" localSheetId="9">DESTATIS_Inflation!$1:$5</definedName>
    <definedName name="gt">[2]GT20!$A$15:$E$2077</definedName>
    <definedName name="gtmatrix">#REF!</definedName>
    <definedName name="gtmatrix1">[3]GT15!$A$1:$D$4019</definedName>
    <definedName name="gtmatrix3">#REF!</definedName>
    <definedName name="Jahreszahlen_Neu" localSheetId="9">OFFSET([4]Investitionsberechnung!$H$40,0,0,1,[4]Investitionsberechnung!$E$12+1)</definedName>
    <definedName name="Jahreszahlen_Neu" localSheetId="10">OFFSET([4]Investitionsberechnung!$H$40,0,0,1,[4]Investitionsberechnung!$E$12+1)</definedName>
    <definedName name="Jahreszahlen_Neu" localSheetId="2">OFFSET(Investitionsberechnung!$H$40,0,0,1,Investitionsberechnung!$E$12+1)</definedName>
    <definedName name="Jahreszahlen_Neu" localSheetId="7">OFFSET([4]Investitionsberechnung!$H$40,0,0,1,[4]Investitionsberechnung!$E$12+1)</definedName>
    <definedName name="Jahreszahlen_Neu" localSheetId="6">OFFSET([4]Investitionsberechnung!$H$40,0,0,1,[4]Investitionsberechnung!$E$12+1)</definedName>
    <definedName name="Jahreszahlen_Neu" localSheetId="5">OFFSET([4]Investitionsberechnung!$H$40,0,0,1,[4]Investitionsberechnung!$E$12+1)</definedName>
    <definedName name="Jahreszahlen_Neu" localSheetId="8">OFFSET([4]Investitionsberechnung!$H$40,0,0,1,[4]Investitionsberechnung!$E$12+1)</definedName>
    <definedName name="Jahreszahlen_Neu" localSheetId="1">OFFSET([4]Investitionsberechnung!$H$40,0,0,1,[4]Investitionsberechnung!$E$12+1)</definedName>
    <definedName name="Jahreszahlen_Neu" localSheetId="11">OFFSET([4]Investitionsberechnung!$H$40,0,0,1,[4]Investitionsberechnung!$E$12+1)</definedName>
    <definedName name="Jahreszahlen_Neu">OFFSET(Investitionsberechnung!$H$40,0,0,1,Investitionsberechnung!$E$12+1)</definedName>
    <definedName name="k_contracting">[1]Sensitivitätsanalyse!$C$22</definedName>
    <definedName name="k_eigen">[1]Sensitivitätsanalyse!$C$23</definedName>
    <definedName name="Kumulierte_Barwerte_Istanlage" localSheetId="9">OFFSET([4]Investitionsberechnung!$H$74,0,0,1,[4]Investitionsberechnung!$E$12+1)</definedName>
    <definedName name="Kumulierte_Barwerte_Istanlage" localSheetId="10">OFFSET([4]Investitionsberechnung!$H$74,0,0,1,[4]Investitionsberechnung!$E$12+1)</definedName>
    <definedName name="Kumulierte_Barwerte_Istanlage" localSheetId="2">OFFSET(Investitionsberechnung!$H$74,0,0,1,Investitionsberechnung!$E$12+1)</definedName>
    <definedName name="Kumulierte_Barwerte_Istanlage" localSheetId="7">OFFSET([4]Investitionsberechnung!$H$74,0,0,1,[4]Investitionsberechnung!$E$12+1)</definedName>
    <definedName name="Kumulierte_Barwerte_Istanlage" localSheetId="6">OFFSET([4]Investitionsberechnung!$H$74,0,0,1,[4]Investitionsberechnung!$E$12+1)</definedName>
    <definedName name="Kumulierte_Barwerte_Istanlage" localSheetId="5">OFFSET([4]Investitionsberechnung!$H$74,0,0,1,[4]Investitionsberechnung!$E$12+1)</definedName>
    <definedName name="Kumulierte_Barwerte_Istanlage" localSheetId="8">OFFSET([4]Investitionsberechnung!$H$74,0,0,1,[4]Investitionsberechnung!$E$12+1)</definedName>
    <definedName name="Kumulierte_Barwerte_Istanlage" localSheetId="1">OFFSET([4]Investitionsberechnung!$H$74,0,0,1,[4]Investitionsberechnung!$E$12+1)</definedName>
    <definedName name="Kumulierte_Barwerte_Istanlage" localSheetId="11">OFFSET([4]Investitionsberechnung!$H$74,0,0,1,[4]Investitionsberechnung!$E$12+1)</definedName>
    <definedName name="Kumulierte_Barwerte_Istanlage">OFFSET(Investitionsberechnung!$H$74,0,0,1,Investitionsberechnung!$E$12+1)</definedName>
    <definedName name="Kumulierte_Barwerte_Neu" localSheetId="9">OFFSET([4]Investitionsberechnung!$H$51,,,1,[4]Investitionsberechnung!$E$12+1)</definedName>
    <definedName name="Kumulierte_Barwerte_Neu" localSheetId="10">OFFSET([4]Investitionsberechnung!$H$51,,,1,[4]Investitionsberechnung!$E$12+1)</definedName>
    <definedName name="Kumulierte_Barwerte_Neu" localSheetId="2">OFFSET(Investitionsberechnung!$H$51,,,1,Investitionsberechnung!$E$12+1)</definedName>
    <definedName name="Kumulierte_Barwerte_Neu" localSheetId="7">OFFSET([4]Investitionsberechnung!$H$51,,,1,[4]Investitionsberechnung!$E$12+1)</definedName>
    <definedName name="Kumulierte_Barwerte_Neu" localSheetId="6">OFFSET([4]Investitionsberechnung!$H$51,,,1,[4]Investitionsberechnung!$E$12+1)</definedName>
    <definedName name="Kumulierte_Barwerte_Neu" localSheetId="5">OFFSET([4]Investitionsberechnung!$H$51,,,1,[4]Investitionsberechnung!$E$12+1)</definedName>
    <definedName name="Kumulierte_Barwerte_Neu" localSheetId="8">OFFSET([4]Investitionsberechnung!$H$51,,,1,[4]Investitionsberechnung!$E$12+1)</definedName>
    <definedName name="Kumulierte_Barwerte_Neu" localSheetId="1">OFFSET([4]Investitionsberechnung!$H$51,,,1,[4]Investitionsberechnung!$E$12+1)</definedName>
    <definedName name="Kumulierte_Barwerte_Neu" localSheetId="11">OFFSET([4]Investitionsberechnung!$H$51,,,1,[4]Investitionsberechnung!$E$12+1)</definedName>
    <definedName name="Kumulierte_Barwerte_Neu">OFFSET(Investitionsberechnung!$H$51,,,1,Investitionsberechnung!$E$12+1)</definedName>
    <definedName name="Nutzungsdauer">Investitionsberechnung!$E$12</definedName>
    <definedName name="p_umwelt">#REF!</definedName>
    <definedName name="r_betrieb">#REF!</definedName>
    <definedName name="r_eigenbau">[1]Eigenbau!$K$42</definedName>
    <definedName name="r_heiz">#REF!</definedName>
    <definedName name="r_invest">#REF!</definedName>
    <definedName name="r_sonst">#REF!</definedName>
    <definedName name="r_strom">#REF!</definedName>
    <definedName name="r_wasser">#REF!</definedName>
    <definedName name="Stufe1">[2]Heizenergie!#REF!</definedName>
    <definedName name="Stufe2">[2]Heizenergie!#REF!</definedName>
    <definedName name="Stufe3">[2]Heizenergie!#REF!</definedName>
    <definedName name="summe2005">[2]GT20!#REF!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2" l="1"/>
  <c r="H26" i="2"/>
  <c r="L7" i="2"/>
  <c r="C12" i="3"/>
  <c r="D4" i="3" l="1"/>
  <c r="J49" i="2" l="1"/>
  <c r="E30" i="2"/>
  <c r="D30" i="2"/>
  <c r="H64" i="2"/>
  <c r="D25" i="2"/>
  <c r="E25" i="2"/>
  <c r="E21" i="2"/>
  <c r="D21" i="2"/>
  <c r="E18" i="2"/>
  <c r="L30" i="2" s="1"/>
  <c r="D3" i="6"/>
  <c r="C41" i="12"/>
  <c r="C40" i="12"/>
  <c r="D16" i="8"/>
  <c r="D15" i="8"/>
  <c r="D14" i="8"/>
  <c r="D13" i="8"/>
  <c r="D10" i="8"/>
  <c r="D9" i="8"/>
  <c r="D8" i="8"/>
  <c r="D7" i="8"/>
  <c r="L22" i="7"/>
  <c r="K22" i="7"/>
  <c r="L20" i="7"/>
  <c r="K20" i="7"/>
  <c r="K19" i="7"/>
  <c r="K18" i="7"/>
  <c r="L16" i="7"/>
  <c r="K16" i="7"/>
  <c r="L15" i="7"/>
  <c r="K15" i="7"/>
  <c r="K14" i="7"/>
  <c r="K13" i="7"/>
  <c r="L12" i="7"/>
  <c r="K12" i="7"/>
  <c r="L11" i="7"/>
  <c r="K11" i="7"/>
  <c r="K10" i="7"/>
  <c r="K9" i="7"/>
  <c r="L8" i="7"/>
  <c r="K8" i="7"/>
  <c r="L7" i="7"/>
  <c r="K7" i="7"/>
  <c r="L5" i="7"/>
  <c r="L19" i="7" s="1"/>
  <c r="A9" i="3"/>
  <c r="A8" i="3"/>
  <c r="D7" i="3"/>
  <c r="C7" i="3"/>
  <c r="H80" i="2"/>
  <c r="I77" i="2"/>
  <c r="I78" i="2" s="1"/>
  <c r="AL72" i="2"/>
  <c r="AK72" i="2"/>
  <c r="AJ72" i="2"/>
  <c r="AI72" i="2"/>
  <c r="AH72" i="2"/>
  <c r="AG72" i="2"/>
  <c r="AF72" i="2"/>
  <c r="AE72" i="2"/>
  <c r="AD72" i="2"/>
  <c r="AC72" i="2"/>
  <c r="AB72" i="2"/>
  <c r="AA72" i="2"/>
  <c r="Z72" i="2"/>
  <c r="Y72" i="2"/>
  <c r="X72" i="2"/>
  <c r="W72" i="2"/>
  <c r="V72" i="2"/>
  <c r="U72" i="2"/>
  <c r="T72" i="2"/>
  <c r="S72" i="2"/>
  <c r="R72" i="2"/>
  <c r="Q72" i="2"/>
  <c r="P72" i="2"/>
  <c r="O72" i="2"/>
  <c r="N72" i="2"/>
  <c r="M72" i="2"/>
  <c r="L72" i="2"/>
  <c r="K72" i="2"/>
  <c r="J72" i="2"/>
  <c r="I72" i="2"/>
  <c r="H68" i="2"/>
  <c r="AL67" i="2"/>
  <c r="AK67" i="2"/>
  <c r="AJ67" i="2"/>
  <c r="AI67" i="2"/>
  <c r="AH67" i="2"/>
  <c r="AG67" i="2"/>
  <c r="AF67" i="2"/>
  <c r="AE67" i="2"/>
  <c r="AD67" i="2"/>
  <c r="AC67" i="2"/>
  <c r="AB67" i="2"/>
  <c r="AA67" i="2"/>
  <c r="Z67" i="2"/>
  <c r="Y67" i="2"/>
  <c r="X67" i="2"/>
  <c r="W67" i="2"/>
  <c r="V67" i="2"/>
  <c r="U67" i="2"/>
  <c r="T67" i="2"/>
  <c r="S67" i="2"/>
  <c r="R67" i="2"/>
  <c r="Q67" i="2"/>
  <c r="P67" i="2"/>
  <c r="O67" i="2"/>
  <c r="N67" i="2"/>
  <c r="M67" i="2"/>
  <c r="L67" i="2"/>
  <c r="K67" i="2"/>
  <c r="J67" i="2"/>
  <c r="I67" i="2"/>
  <c r="H65" i="2"/>
  <c r="I63" i="2"/>
  <c r="H63" i="2"/>
  <c r="H57" i="2"/>
  <c r="I54" i="2"/>
  <c r="AL49" i="2"/>
  <c r="AK49" i="2"/>
  <c r="AJ49" i="2"/>
  <c r="AI49" i="2"/>
  <c r="AH49" i="2"/>
  <c r="AG49" i="2"/>
  <c r="AF49" i="2"/>
  <c r="AE49" i="2"/>
  <c r="AD49" i="2"/>
  <c r="AC49" i="2"/>
  <c r="AB49" i="2"/>
  <c r="AA49" i="2"/>
  <c r="Z49" i="2"/>
  <c r="Y49" i="2"/>
  <c r="X49" i="2"/>
  <c r="W49" i="2"/>
  <c r="V49" i="2"/>
  <c r="U49" i="2"/>
  <c r="T49" i="2"/>
  <c r="S49" i="2"/>
  <c r="R49" i="2"/>
  <c r="Q49" i="2"/>
  <c r="P49" i="2"/>
  <c r="O49" i="2"/>
  <c r="N49" i="2"/>
  <c r="M49" i="2"/>
  <c r="L49" i="2"/>
  <c r="K49" i="2"/>
  <c r="I49" i="2"/>
  <c r="AL44" i="2"/>
  <c r="AK44" i="2"/>
  <c r="AJ44" i="2"/>
  <c r="AI44" i="2"/>
  <c r="AH44" i="2"/>
  <c r="AG44" i="2"/>
  <c r="AF44" i="2"/>
  <c r="AE44" i="2"/>
  <c r="AD44" i="2"/>
  <c r="AC44" i="2"/>
  <c r="AB44" i="2"/>
  <c r="AA44" i="2"/>
  <c r="Z44" i="2"/>
  <c r="Y44" i="2"/>
  <c r="X44" i="2"/>
  <c r="W44" i="2"/>
  <c r="V44" i="2"/>
  <c r="U44" i="2"/>
  <c r="T44" i="2"/>
  <c r="S44" i="2"/>
  <c r="R44" i="2"/>
  <c r="Q44" i="2"/>
  <c r="P44" i="2"/>
  <c r="O44" i="2"/>
  <c r="N44" i="2"/>
  <c r="M44" i="2"/>
  <c r="L44" i="2"/>
  <c r="K44" i="2"/>
  <c r="J44" i="2"/>
  <c r="I44" i="2"/>
  <c r="H42" i="2"/>
  <c r="H41" i="2"/>
  <c r="I40" i="2"/>
  <c r="J63" i="2" s="1"/>
  <c r="H40" i="2"/>
  <c r="B31" i="2"/>
  <c r="AJ43" i="2"/>
  <c r="H23" i="2"/>
  <c r="L9" i="7" l="1"/>
  <c r="L13" i="7"/>
  <c r="L18" i="7"/>
  <c r="L10" i="7"/>
  <c r="L14" i="7"/>
  <c r="L10" i="6"/>
  <c r="D9" i="3"/>
  <c r="D8" i="3"/>
  <c r="D10" i="3" s="1"/>
  <c r="C8" i="3"/>
  <c r="C9" i="3"/>
  <c r="C10" i="3" s="1"/>
  <c r="C11" i="3" s="1"/>
  <c r="C13" i="3" s="1"/>
  <c r="D15" i="2" s="1"/>
  <c r="J77" i="2"/>
  <c r="I68" i="2"/>
  <c r="AK43" i="2"/>
  <c r="AJ66" i="2"/>
  <c r="AB66" i="2"/>
  <c r="T66" i="2"/>
  <c r="L66" i="2"/>
  <c r="AI66" i="2"/>
  <c r="AA66" i="2"/>
  <c r="S66" i="2"/>
  <c r="K66" i="2"/>
  <c r="AH66" i="2"/>
  <c r="Z66" i="2"/>
  <c r="R66" i="2"/>
  <c r="J66" i="2"/>
  <c r="AG66" i="2"/>
  <c r="Y66" i="2"/>
  <c r="Q66" i="2"/>
  <c r="I66" i="2"/>
  <c r="I69" i="2" s="1"/>
  <c r="AF66" i="2"/>
  <c r="X66" i="2"/>
  <c r="P66" i="2"/>
  <c r="AE66" i="2"/>
  <c r="W66" i="2"/>
  <c r="O66" i="2"/>
  <c r="AL66" i="2"/>
  <c r="AD66" i="2"/>
  <c r="V66" i="2"/>
  <c r="N66" i="2"/>
  <c r="N43" i="2"/>
  <c r="V43" i="2"/>
  <c r="AD43" i="2"/>
  <c r="AL43" i="2"/>
  <c r="O43" i="2"/>
  <c r="W43" i="2"/>
  <c r="AE43" i="2"/>
  <c r="M66" i="2"/>
  <c r="P43" i="2"/>
  <c r="X43" i="2"/>
  <c r="AF43" i="2"/>
  <c r="U66" i="2"/>
  <c r="I43" i="2"/>
  <c r="Q43" i="2"/>
  <c r="Y43" i="2"/>
  <c r="AG43" i="2"/>
  <c r="AC66" i="2"/>
  <c r="J43" i="2"/>
  <c r="R43" i="2"/>
  <c r="Z43" i="2"/>
  <c r="AH43" i="2"/>
  <c r="AK66" i="2"/>
  <c r="I65" i="2"/>
  <c r="K43" i="2"/>
  <c r="AA43" i="2"/>
  <c r="M43" i="2"/>
  <c r="U43" i="2"/>
  <c r="AC43" i="2"/>
  <c r="S43" i="2"/>
  <c r="AI43" i="2"/>
  <c r="J40" i="2"/>
  <c r="L43" i="2"/>
  <c r="T43" i="2"/>
  <c r="AB43" i="2"/>
  <c r="J54" i="2"/>
  <c r="I55" i="2"/>
  <c r="I45" i="2" l="1"/>
  <c r="I42" i="2"/>
  <c r="I71" i="2"/>
  <c r="I73" i="2" s="1"/>
  <c r="J78" i="2"/>
  <c r="J69" i="2" s="1"/>
  <c r="K77" i="2"/>
  <c r="I80" i="2"/>
  <c r="K54" i="2"/>
  <c r="J55" i="2"/>
  <c r="K63" i="2"/>
  <c r="K40" i="2"/>
  <c r="I57" i="2"/>
  <c r="H78" i="2"/>
  <c r="H70" i="2" s="1"/>
  <c r="H71" i="2" s="1"/>
  <c r="H73" i="2" s="1"/>
  <c r="H74" i="2" s="1"/>
  <c r="H55" i="2"/>
  <c r="I46" i="2"/>
  <c r="I48" i="2" l="1"/>
  <c r="I50" i="2" s="1"/>
  <c r="I74" i="2"/>
  <c r="K78" i="2"/>
  <c r="L77" i="2"/>
  <c r="J65" i="2"/>
  <c r="J68" i="2"/>
  <c r="J71" i="2" s="1"/>
  <c r="J73" i="2" s="1"/>
  <c r="L54" i="2"/>
  <c r="K55" i="2"/>
  <c r="J80" i="2"/>
  <c r="J42" i="2"/>
  <c r="J57" i="2"/>
  <c r="J45" i="2"/>
  <c r="J46" i="2"/>
  <c r="L63" i="2"/>
  <c r="L40" i="2"/>
  <c r="H45" i="2"/>
  <c r="H47" i="2"/>
  <c r="L31" i="2" s="1"/>
  <c r="J48" i="2" l="1"/>
  <c r="J50" i="2" s="1"/>
  <c r="K80" i="2"/>
  <c r="J74" i="2"/>
  <c r="J75" i="2" s="1"/>
  <c r="I79" i="2"/>
  <c r="I75" i="2"/>
  <c r="I76" i="2" s="1"/>
  <c r="K65" i="2"/>
  <c r="K68" i="2"/>
  <c r="K69" i="2"/>
  <c r="L78" i="2"/>
  <c r="M77" i="2"/>
  <c r="H48" i="2"/>
  <c r="L32" i="2" s="1"/>
  <c r="K57" i="2"/>
  <c r="K42" i="2"/>
  <c r="K45" i="2"/>
  <c r="K46" i="2"/>
  <c r="M63" i="2"/>
  <c r="M40" i="2"/>
  <c r="M54" i="2"/>
  <c r="L55" i="2"/>
  <c r="K48" i="2" l="1"/>
  <c r="K50" i="2" s="1"/>
  <c r="K71" i="2"/>
  <c r="K73" i="2" s="1"/>
  <c r="K74" i="2" s="1"/>
  <c r="K75" i="2" s="1"/>
  <c r="K76" i="2" s="1"/>
  <c r="J79" i="2"/>
  <c r="M78" i="2"/>
  <c r="N77" i="2"/>
  <c r="L68" i="2"/>
  <c r="L69" i="2"/>
  <c r="L65" i="2"/>
  <c r="H50" i="2"/>
  <c r="L29" i="2" s="1"/>
  <c r="L57" i="2"/>
  <c r="L45" i="2"/>
  <c r="L42" i="2"/>
  <c r="L46" i="2"/>
  <c r="M55" i="2"/>
  <c r="N54" i="2"/>
  <c r="J76" i="2"/>
  <c r="N63" i="2"/>
  <c r="N40" i="2"/>
  <c r="L80" i="2"/>
  <c r="K79" i="2" l="1"/>
  <c r="N78" i="2"/>
  <c r="O77" i="2"/>
  <c r="M65" i="2"/>
  <c r="M69" i="2"/>
  <c r="M68" i="2"/>
  <c r="L71" i="2"/>
  <c r="L73" i="2" s="1"/>
  <c r="L74" i="2" s="1"/>
  <c r="O63" i="2"/>
  <c r="O40" i="2"/>
  <c r="M57" i="2"/>
  <c r="M42" i="2"/>
  <c r="M45" i="2"/>
  <c r="M46" i="2"/>
  <c r="H51" i="2"/>
  <c r="L48" i="2"/>
  <c r="M80" i="2"/>
  <c r="N55" i="2"/>
  <c r="O54" i="2"/>
  <c r="L79" i="2" l="1"/>
  <c r="P77" i="2"/>
  <c r="O78" i="2"/>
  <c r="N68" i="2"/>
  <c r="N69" i="2"/>
  <c r="N65" i="2"/>
  <c r="L75" i="2"/>
  <c r="L76" i="2" s="1"/>
  <c r="M48" i="2"/>
  <c r="M50" i="2" s="1"/>
  <c r="M71" i="2"/>
  <c r="M73" i="2" s="1"/>
  <c r="P54" i="2"/>
  <c r="O55" i="2"/>
  <c r="H56" i="2"/>
  <c r="H79" i="2"/>
  <c r="I51" i="2"/>
  <c r="P63" i="2"/>
  <c r="P40" i="2"/>
  <c r="N57" i="2"/>
  <c r="N45" i="2"/>
  <c r="N42" i="2"/>
  <c r="N46" i="2"/>
  <c r="L50" i="2"/>
  <c r="N80" i="2"/>
  <c r="O80" i="2" l="1"/>
  <c r="N48" i="2"/>
  <c r="M74" i="2"/>
  <c r="N71" i="2"/>
  <c r="N73" i="2" s="1"/>
  <c r="O65" i="2"/>
  <c r="O69" i="2"/>
  <c r="O68" i="2"/>
  <c r="Q77" i="2"/>
  <c r="P78" i="2"/>
  <c r="I52" i="2"/>
  <c r="J51" i="2"/>
  <c r="I56" i="2"/>
  <c r="Q63" i="2"/>
  <c r="Q40" i="2"/>
  <c r="O57" i="2"/>
  <c r="O42" i="2"/>
  <c r="O45" i="2"/>
  <c r="O46" i="2"/>
  <c r="P55" i="2"/>
  <c r="Q54" i="2"/>
  <c r="N50" i="2" l="1"/>
  <c r="P65" i="2"/>
  <c r="P68" i="2"/>
  <c r="P69" i="2"/>
  <c r="O48" i="2"/>
  <c r="O50" i="2" s="1"/>
  <c r="Q78" i="2"/>
  <c r="R77" i="2"/>
  <c r="O71" i="2"/>
  <c r="O73" i="2" s="1"/>
  <c r="M75" i="2"/>
  <c r="N74" i="2"/>
  <c r="M79" i="2"/>
  <c r="K51" i="2"/>
  <c r="J52" i="2"/>
  <c r="J56" i="2"/>
  <c r="I53" i="2"/>
  <c r="P57" i="2"/>
  <c r="P42" i="2"/>
  <c r="P45" i="2"/>
  <c r="P46" i="2"/>
  <c r="R63" i="2"/>
  <c r="R40" i="2"/>
  <c r="P80" i="2"/>
  <c r="R54" i="2"/>
  <c r="Q55" i="2"/>
  <c r="P71" i="2" l="1"/>
  <c r="P73" i="2" s="1"/>
  <c r="N75" i="2"/>
  <c r="N76" i="2" s="1"/>
  <c r="O74" i="2"/>
  <c r="O79" i="2" s="1"/>
  <c r="N79" i="2"/>
  <c r="M76" i="2"/>
  <c r="S77" i="2"/>
  <c r="R78" i="2"/>
  <c r="Q65" i="2"/>
  <c r="Q68" i="2"/>
  <c r="Q69" i="2"/>
  <c r="P48" i="2"/>
  <c r="S40" i="2"/>
  <c r="S63" i="2"/>
  <c r="Q57" i="2"/>
  <c r="Q42" i="2"/>
  <c r="Q45" i="2"/>
  <c r="Q46" i="2"/>
  <c r="J53" i="2"/>
  <c r="S54" i="2"/>
  <c r="R55" i="2"/>
  <c r="Q80" i="2"/>
  <c r="L51" i="2"/>
  <c r="K52" i="2"/>
  <c r="K56" i="2"/>
  <c r="P50" i="2" l="1"/>
  <c r="K53" i="2"/>
  <c r="Q71" i="2"/>
  <c r="Q73" i="2" s="1"/>
  <c r="Q48" i="2"/>
  <c r="Q50" i="2" s="1"/>
  <c r="S78" i="2"/>
  <c r="T77" i="2"/>
  <c r="P74" i="2"/>
  <c r="O75" i="2"/>
  <c r="O76" i="2" s="1"/>
  <c r="R68" i="2"/>
  <c r="R69" i="2"/>
  <c r="R65" i="2"/>
  <c r="R80" i="2"/>
  <c r="T63" i="2"/>
  <c r="T40" i="2"/>
  <c r="R42" i="2"/>
  <c r="R57" i="2"/>
  <c r="R45" i="2"/>
  <c r="R46" i="2"/>
  <c r="T54" i="2"/>
  <c r="S55" i="2"/>
  <c r="M51" i="2"/>
  <c r="L52" i="2"/>
  <c r="L56" i="2"/>
  <c r="L53" i="2" l="1"/>
  <c r="R48" i="2"/>
  <c r="R50" i="2" s="1"/>
  <c r="R71" i="2"/>
  <c r="R73" i="2" s="1"/>
  <c r="P79" i="2"/>
  <c r="P75" i="2"/>
  <c r="Q74" i="2"/>
  <c r="T78" i="2"/>
  <c r="U77" i="2"/>
  <c r="S65" i="2"/>
  <c r="S69" i="2"/>
  <c r="S68" i="2"/>
  <c r="S57" i="2"/>
  <c r="S42" i="2"/>
  <c r="S45" i="2"/>
  <c r="S46" i="2"/>
  <c r="U54" i="2"/>
  <c r="T55" i="2"/>
  <c r="S80" i="2"/>
  <c r="N51" i="2"/>
  <c r="M52" i="2"/>
  <c r="M56" i="2"/>
  <c r="U63" i="2"/>
  <c r="U40" i="2"/>
  <c r="S48" i="2" l="1"/>
  <c r="S50" i="2" s="1"/>
  <c r="S71" i="2"/>
  <c r="S73" i="2" s="1"/>
  <c r="U78" i="2"/>
  <c r="V77" i="2"/>
  <c r="R74" i="2"/>
  <c r="Q75" i="2"/>
  <c r="Q76" i="2" s="1"/>
  <c r="Q79" i="2"/>
  <c r="T68" i="2"/>
  <c r="T65" i="2"/>
  <c r="T69" i="2"/>
  <c r="T80" i="2"/>
  <c r="P76" i="2"/>
  <c r="M53" i="2"/>
  <c r="V63" i="2"/>
  <c r="V40" i="2"/>
  <c r="T57" i="2"/>
  <c r="T45" i="2"/>
  <c r="T42" i="2"/>
  <c r="T46" i="2"/>
  <c r="O51" i="2"/>
  <c r="N52" i="2"/>
  <c r="N56" i="2"/>
  <c r="U55" i="2"/>
  <c r="V54" i="2"/>
  <c r="T71" i="2" l="1"/>
  <c r="T73" i="2" s="1"/>
  <c r="U80" i="2"/>
  <c r="T48" i="2"/>
  <c r="T50" i="2" s="1"/>
  <c r="S74" i="2"/>
  <c r="S79" i="2" s="1"/>
  <c r="R75" i="2"/>
  <c r="R79" i="2"/>
  <c r="W77" i="2"/>
  <c r="V78" i="2"/>
  <c r="U65" i="2"/>
  <c r="U68" i="2"/>
  <c r="U69" i="2"/>
  <c r="U57" i="2"/>
  <c r="U42" i="2"/>
  <c r="U45" i="2"/>
  <c r="U46" i="2"/>
  <c r="O52" i="2"/>
  <c r="O53" i="2" s="1"/>
  <c r="P51" i="2"/>
  <c r="O56" i="2"/>
  <c r="V55" i="2"/>
  <c r="W54" i="2"/>
  <c r="W63" i="2"/>
  <c r="W40" i="2"/>
  <c r="N53" i="2"/>
  <c r="U48" i="2" l="1"/>
  <c r="U50" i="2" s="1"/>
  <c r="X77" i="2"/>
  <c r="W78" i="2"/>
  <c r="V68" i="2"/>
  <c r="V69" i="2"/>
  <c r="V65" i="2"/>
  <c r="V80" i="2"/>
  <c r="T74" i="2"/>
  <c r="S75" i="2"/>
  <c r="S76" i="2" s="1"/>
  <c r="U71" i="2"/>
  <c r="U73" i="2" s="1"/>
  <c r="R76" i="2"/>
  <c r="X54" i="2"/>
  <c r="W55" i="2"/>
  <c r="V57" i="2"/>
  <c r="V45" i="2"/>
  <c r="V42" i="2"/>
  <c r="V46" i="2"/>
  <c r="P52" i="2"/>
  <c r="P53" i="2" s="1"/>
  <c r="Q51" i="2"/>
  <c r="P56" i="2"/>
  <c r="X63" i="2"/>
  <c r="X40" i="2"/>
  <c r="U74" i="2" l="1"/>
  <c r="T75" i="2"/>
  <c r="T79" i="2"/>
  <c r="V71" i="2"/>
  <c r="V73" i="2" s="1"/>
  <c r="W69" i="2"/>
  <c r="W65" i="2"/>
  <c r="W68" i="2"/>
  <c r="X78" i="2"/>
  <c r="Y77" i="2"/>
  <c r="Y63" i="2"/>
  <c r="Y40" i="2"/>
  <c r="W57" i="2"/>
  <c r="W42" i="2"/>
  <c r="W45" i="2"/>
  <c r="W46" i="2"/>
  <c r="Y54" i="2"/>
  <c r="X55" i="2"/>
  <c r="Q52" i="2"/>
  <c r="R51" i="2"/>
  <c r="Q56" i="2"/>
  <c r="V48" i="2"/>
  <c r="V50" i="2" s="1"/>
  <c r="W80" i="2"/>
  <c r="W71" i="2" l="1"/>
  <c r="W73" i="2" s="1"/>
  <c r="W48" i="2"/>
  <c r="W50" i="2" s="1"/>
  <c r="T76" i="2"/>
  <c r="Y78" i="2"/>
  <c r="Z77" i="2"/>
  <c r="U75" i="2"/>
  <c r="V74" i="2"/>
  <c r="X68" i="2"/>
  <c r="X69" i="2"/>
  <c r="X65" i="2"/>
  <c r="X80" i="2"/>
  <c r="U79" i="2"/>
  <c r="R52" i="2"/>
  <c r="S51" i="2"/>
  <c r="R56" i="2"/>
  <c r="Z63" i="2"/>
  <c r="Z40" i="2"/>
  <c r="Q53" i="2"/>
  <c r="X57" i="2"/>
  <c r="X45" i="2"/>
  <c r="X42" i="2"/>
  <c r="X46" i="2"/>
  <c r="Z54" i="2"/>
  <c r="Y55" i="2"/>
  <c r="X71" i="2" l="1"/>
  <c r="X73" i="2" s="1"/>
  <c r="AA77" i="2"/>
  <c r="Z78" i="2"/>
  <c r="V75" i="2"/>
  <c r="V76" i="2" s="1"/>
  <c r="W74" i="2"/>
  <c r="V79" i="2"/>
  <c r="Y65" i="2"/>
  <c r="Y68" i="2"/>
  <c r="Y69" i="2"/>
  <c r="Y80" i="2"/>
  <c r="X48" i="2"/>
  <c r="X50" i="2" s="1"/>
  <c r="U76" i="2"/>
  <c r="Y57" i="2"/>
  <c r="Y42" i="2"/>
  <c r="Y45" i="2"/>
  <c r="Y46" i="2"/>
  <c r="AA54" i="2"/>
  <c r="Z55" i="2"/>
  <c r="AA40" i="2"/>
  <c r="AA63" i="2"/>
  <c r="T51" i="2"/>
  <c r="S52" i="2"/>
  <c r="S56" i="2"/>
  <c r="R53" i="2"/>
  <c r="Y71" i="2" l="1"/>
  <c r="Y73" i="2" s="1"/>
  <c r="Y48" i="2"/>
  <c r="Y50" i="2" s="1"/>
  <c r="Z65" i="2"/>
  <c r="Z80" i="2"/>
  <c r="Z68" i="2"/>
  <c r="Z69" i="2"/>
  <c r="W75" i="2"/>
  <c r="X74" i="2"/>
  <c r="W79" i="2"/>
  <c r="AA78" i="2"/>
  <c r="AB77" i="2"/>
  <c r="AB54" i="2"/>
  <c r="AA55" i="2"/>
  <c r="U51" i="2"/>
  <c r="T52" i="2"/>
  <c r="T56" i="2"/>
  <c r="S53" i="2"/>
  <c r="AB63" i="2"/>
  <c r="AB40" i="2"/>
  <c r="Z42" i="2"/>
  <c r="Z57" i="2"/>
  <c r="Z45" i="2"/>
  <c r="Z46" i="2"/>
  <c r="Z48" i="2" l="1"/>
  <c r="Z50" i="2" s="1"/>
  <c r="Z71" i="2"/>
  <c r="Z73" i="2" s="1"/>
  <c r="X79" i="2"/>
  <c r="Y74" i="2"/>
  <c r="Y79" i="2" s="1"/>
  <c r="X75" i="2"/>
  <c r="X76" i="2" s="1"/>
  <c r="AC77" i="2"/>
  <c r="AB78" i="2"/>
  <c r="AA68" i="2"/>
  <c r="AA65" i="2"/>
  <c r="AA80" i="2"/>
  <c r="AA69" i="2"/>
  <c r="W76" i="2"/>
  <c r="V51" i="2"/>
  <c r="U52" i="2"/>
  <c r="U56" i="2"/>
  <c r="T53" i="2"/>
  <c r="AA57" i="2"/>
  <c r="AA42" i="2"/>
  <c r="AA45" i="2"/>
  <c r="AA46" i="2"/>
  <c r="AC54" i="2"/>
  <c r="AB55" i="2"/>
  <c r="AC63" i="2"/>
  <c r="AC40" i="2"/>
  <c r="AA71" i="2" l="1"/>
  <c r="AA73" i="2" s="1"/>
  <c r="AA48" i="2"/>
  <c r="AA50" i="2" s="1"/>
  <c r="AD77" i="2"/>
  <c r="AC78" i="2"/>
  <c r="AB69" i="2"/>
  <c r="AB68" i="2"/>
  <c r="AB80" i="2"/>
  <c r="AB65" i="2"/>
  <c r="Z74" i="2"/>
  <c r="Z79" i="2" s="1"/>
  <c r="Y75" i="2"/>
  <c r="AD63" i="2"/>
  <c r="AD40" i="2"/>
  <c r="AB57" i="2"/>
  <c r="AB45" i="2"/>
  <c r="AB42" i="2"/>
  <c r="AB46" i="2"/>
  <c r="AC55" i="2"/>
  <c r="AD54" i="2"/>
  <c r="W51" i="2"/>
  <c r="V52" i="2"/>
  <c r="V53" i="2" s="1"/>
  <c r="V56" i="2"/>
  <c r="U53" i="2"/>
  <c r="Y76" i="2" l="1"/>
  <c r="AA74" i="2"/>
  <c r="AA79" i="2" s="1"/>
  <c r="Z75" i="2"/>
  <c r="AB48" i="2"/>
  <c r="AB50" i="2" s="1"/>
  <c r="AB71" i="2"/>
  <c r="AB73" i="2" s="1"/>
  <c r="AC65" i="2"/>
  <c r="AC68" i="2"/>
  <c r="AC69" i="2"/>
  <c r="AC80" i="2"/>
  <c r="AE77" i="2"/>
  <c r="AD78" i="2"/>
  <c r="AD55" i="2"/>
  <c r="AE54" i="2"/>
  <c r="AC57" i="2"/>
  <c r="AC42" i="2"/>
  <c r="AC45" i="2"/>
  <c r="AC46" i="2"/>
  <c r="W52" i="2"/>
  <c r="W53" i="2" s="1"/>
  <c r="X51" i="2"/>
  <c r="X56" i="2" s="1"/>
  <c r="W56" i="2"/>
  <c r="AE63" i="2"/>
  <c r="AE40" i="2"/>
  <c r="AC48" i="2" l="1"/>
  <c r="AC50" i="2" s="1"/>
  <c r="AD80" i="2"/>
  <c r="AD68" i="2"/>
  <c r="AD69" i="2"/>
  <c r="AD65" i="2"/>
  <c r="AE78" i="2"/>
  <c r="AF77" i="2"/>
  <c r="AA75" i="2"/>
  <c r="AA76" i="2" s="1"/>
  <c r="AB74" i="2"/>
  <c r="AB79" i="2" s="1"/>
  <c r="AC71" i="2"/>
  <c r="AC73" i="2" s="1"/>
  <c r="Z76" i="2"/>
  <c r="X52" i="2"/>
  <c r="X53" i="2" s="1"/>
  <c r="Y51" i="2"/>
  <c r="Y56" i="2" s="1"/>
  <c r="AF54" i="2"/>
  <c r="AE55" i="2"/>
  <c r="AF63" i="2"/>
  <c r="AF40" i="2"/>
  <c r="AD57" i="2"/>
  <c r="AD45" i="2"/>
  <c r="AD42" i="2"/>
  <c r="AD46" i="2"/>
  <c r="AG77" i="2" l="1"/>
  <c r="AF78" i="2"/>
  <c r="AE65" i="2"/>
  <c r="AE80" i="2"/>
  <c r="AE69" i="2"/>
  <c r="AE68" i="2"/>
  <c r="AD71" i="2"/>
  <c r="AD73" i="2" s="1"/>
  <c r="AC74" i="2"/>
  <c r="AC79" i="2" s="1"/>
  <c r="AB75" i="2"/>
  <c r="AG63" i="2"/>
  <c r="AG40" i="2"/>
  <c r="AF55" i="2"/>
  <c r="AG54" i="2"/>
  <c r="AD48" i="2"/>
  <c r="AD50" i="2" s="1"/>
  <c r="Y52" i="2"/>
  <c r="Y53" i="2" s="1"/>
  <c r="Z51" i="2"/>
  <c r="Z56" i="2" s="1"/>
  <c r="AE57" i="2"/>
  <c r="AE42" i="2"/>
  <c r="AE45" i="2"/>
  <c r="AE46" i="2"/>
  <c r="AE48" i="2" l="1"/>
  <c r="AE50" i="2" s="1"/>
  <c r="AE71" i="2"/>
  <c r="AE73" i="2" s="1"/>
  <c r="AF68" i="2"/>
  <c r="AF69" i="2"/>
  <c r="AF65" i="2"/>
  <c r="AF80" i="2"/>
  <c r="AH77" i="2"/>
  <c r="AG78" i="2"/>
  <c r="AC75" i="2"/>
  <c r="AD74" i="2"/>
  <c r="AD79" i="2" s="1"/>
  <c r="AB76" i="2"/>
  <c r="AH54" i="2"/>
  <c r="AG55" i="2"/>
  <c r="Z52" i="2"/>
  <c r="AA51" i="2"/>
  <c r="AA56" i="2" s="1"/>
  <c r="AF57" i="2"/>
  <c r="AF45" i="2"/>
  <c r="AF42" i="2"/>
  <c r="AF46" i="2"/>
  <c r="AH63" i="2"/>
  <c r="AH40" i="2"/>
  <c r="AF71" i="2" l="1"/>
  <c r="AF73" i="2" s="1"/>
  <c r="AG69" i="2"/>
  <c r="AG80" i="2"/>
  <c r="AG68" i="2"/>
  <c r="AG65" i="2"/>
  <c r="AC76" i="2"/>
  <c r="AI77" i="2"/>
  <c r="AH78" i="2"/>
  <c r="AD75" i="2"/>
  <c r="AD76" i="2" s="1"/>
  <c r="AE74" i="2"/>
  <c r="AE79" i="2" s="1"/>
  <c r="AI63" i="2"/>
  <c r="AI40" i="2"/>
  <c r="AF48" i="2"/>
  <c r="AF50" i="2" s="1"/>
  <c r="Z53" i="2"/>
  <c r="AI54" i="2"/>
  <c r="AH55" i="2"/>
  <c r="AG57" i="2"/>
  <c r="AG42" i="2"/>
  <c r="AG45" i="2"/>
  <c r="AG46" i="2"/>
  <c r="AB51" i="2"/>
  <c r="AB56" i="2" s="1"/>
  <c r="AA52" i="2"/>
  <c r="AH68" i="2" l="1"/>
  <c r="AH69" i="2"/>
  <c r="AH65" i="2"/>
  <c r="AH80" i="2"/>
  <c r="AI78" i="2"/>
  <c r="AJ77" i="2"/>
  <c r="AG48" i="2"/>
  <c r="AG50" i="2" s="1"/>
  <c r="AF74" i="2"/>
  <c r="AF79" i="2" s="1"/>
  <c r="AE75" i="2"/>
  <c r="AE76" i="2" s="1"/>
  <c r="AG71" i="2"/>
  <c r="AG73" i="2" s="1"/>
  <c r="AH42" i="2"/>
  <c r="AH57" i="2"/>
  <c r="AH45" i="2"/>
  <c r="AH46" i="2"/>
  <c r="AJ54" i="2"/>
  <c r="AI55" i="2"/>
  <c r="AC51" i="2"/>
  <c r="AC56" i="2" s="1"/>
  <c r="AB52" i="2"/>
  <c r="AB53" i="2" s="1"/>
  <c r="AJ63" i="2"/>
  <c r="AJ40" i="2"/>
  <c r="AA53" i="2"/>
  <c r="AH48" i="2" l="1"/>
  <c r="AH50" i="2" s="1"/>
  <c r="AH71" i="2"/>
  <c r="AH73" i="2" s="1"/>
  <c r="AI68" i="2"/>
  <c r="AI69" i="2"/>
  <c r="AI65" i="2"/>
  <c r="AI80" i="2"/>
  <c r="AG74" i="2"/>
  <c r="AG79" i="2" s="1"/>
  <c r="AF75" i="2"/>
  <c r="AF76" i="2" s="1"/>
  <c r="AK77" i="2"/>
  <c r="AJ78" i="2"/>
  <c r="AD51" i="2"/>
  <c r="AD56" i="2" s="1"/>
  <c r="AC52" i="2"/>
  <c r="AI57" i="2"/>
  <c r="AI42" i="2"/>
  <c r="AI45" i="2"/>
  <c r="AI46" i="2"/>
  <c r="AK63" i="2"/>
  <c r="AK40" i="2"/>
  <c r="AK54" i="2"/>
  <c r="AJ55" i="2"/>
  <c r="AI48" i="2" l="1"/>
  <c r="AI50" i="2" s="1"/>
  <c r="AI71" i="2"/>
  <c r="AI73" i="2" s="1"/>
  <c r="AJ65" i="2"/>
  <c r="AJ80" i="2"/>
  <c r="AJ69" i="2"/>
  <c r="AJ68" i="2"/>
  <c r="AL77" i="2"/>
  <c r="AL78" i="2" s="1"/>
  <c r="AK78" i="2"/>
  <c r="AG75" i="2"/>
  <c r="AG76" i="2" s="1"/>
  <c r="AH74" i="2"/>
  <c r="AH79" i="2" s="1"/>
  <c r="AL63" i="2"/>
  <c r="AL40" i="2"/>
  <c r="AJ57" i="2"/>
  <c r="AJ45" i="2"/>
  <c r="AJ42" i="2"/>
  <c r="AJ46" i="2"/>
  <c r="AC53" i="2"/>
  <c r="AK55" i="2"/>
  <c r="AL54" i="2"/>
  <c r="AL55" i="2" s="1"/>
  <c r="AE51" i="2"/>
  <c r="AE56" i="2" s="1"/>
  <c r="AD52" i="2"/>
  <c r="AD53" i="2" s="1"/>
  <c r="AI74" i="2" l="1"/>
  <c r="AI79" i="2" s="1"/>
  <c r="AH75" i="2"/>
  <c r="AH76" i="2" s="1"/>
  <c r="AK80" i="2"/>
  <c r="AL80" i="2" s="1"/>
  <c r="AK69" i="2"/>
  <c r="AK65" i="2"/>
  <c r="AK68" i="2"/>
  <c r="AL69" i="2"/>
  <c r="AL68" i="2"/>
  <c r="AL65" i="2"/>
  <c r="AJ71" i="2"/>
  <c r="AJ73" i="2" s="1"/>
  <c r="AE52" i="2"/>
  <c r="AE53" i="2" s="1"/>
  <c r="AF51" i="2"/>
  <c r="AF56" i="2" s="1"/>
  <c r="AL45" i="2"/>
  <c r="AL42" i="2"/>
  <c r="AL46" i="2"/>
  <c r="AK57" i="2"/>
  <c r="AL57" i="2" s="1"/>
  <c r="AK42" i="2"/>
  <c r="AK45" i="2"/>
  <c r="AK46" i="2"/>
  <c r="AJ48" i="2"/>
  <c r="AJ50" i="2" s="1"/>
  <c r="L27" i="2" l="1"/>
  <c r="AK48" i="2"/>
  <c r="AK50" i="2" s="1"/>
  <c r="AL71" i="2"/>
  <c r="AL73" i="2" s="1"/>
  <c r="AK71" i="2"/>
  <c r="AK73" i="2" s="1"/>
  <c r="AJ74" i="2"/>
  <c r="AJ79" i="2" s="1"/>
  <c r="AI75" i="2"/>
  <c r="AI76" i="2" s="1"/>
  <c r="AL48" i="2"/>
  <c r="AF52" i="2"/>
  <c r="AF53" i="2" s="1"/>
  <c r="AG51" i="2"/>
  <c r="AG56" i="2" s="1"/>
  <c r="L17" i="2" l="1"/>
  <c r="E7" i="6" s="1"/>
  <c r="F7" i="6" s="1"/>
  <c r="AJ75" i="2"/>
  <c r="AJ76" i="2" s="1"/>
  <c r="AK74" i="2"/>
  <c r="AK79" i="2" s="1"/>
  <c r="AG52" i="2"/>
  <c r="AG53" i="2" s="1"/>
  <c r="AH51" i="2"/>
  <c r="AH56" i="2" s="1"/>
  <c r="AL50" i="2"/>
  <c r="E10" i="6" l="1"/>
  <c r="F10" i="6" s="1"/>
  <c r="AK75" i="2"/>
  <c r="AL74" i="2"/>
  <c r="AI51" i="2"/>
  <c r="AI56" i="2" s="1"/>
  <c r="AH52" i="2"/>
  <c r="AH53" i="2" s="1"/>
  <c r="AL75" i="2" l="1"/>
  <c r="AL76" i="2" s="1"/>
  <c r="AL79" i="2"/>
  <c r="AK76" i="2"/>
  <c r="AJ51" i="2"/>
  <c r="AJ56" i="2" s="1"/>
  <c r="AI52" i="2"/>
  <c r="AK51" i="2" l="1"/>
  <c r="AK56" i="2" s="1"/>
  <c r="AJ52" i="2"/>
  <c r="AJ53" i="2" s="1"/>
  <c r="AI53" i="2"/>
  <c r="AL51" i="2" l="1"/>
  <c r="AK52" i="2"/>
  <c r="L23" i="2" l="1"/>
  <c r="AL56" i="2"/>
  <c r="AL52" i="2"/>
  <c r="AL53" i="2" s="1"/>
  <c r="L18" i="2"/>
  <c r="AK53" i="2"/>
  <c r="L26" i="2" l="1"/>
  <c r="L19" i="2"/>
  <c r="E11" i="6"/>
  <c r="F11" i="6" s="1"/>
  <c r="E8" i="6"/>
  <c r="F8" i="6" s="1"/>
  <c r="O8" i="6" l="1"/>
  <c r="E12" i="6"/>
  <c r="F12" i="6" s="1"/>
  <c r="E9" i="6"/>
  <c r="F9" i="6" s="1"/>
  <c r="M3" i="6" s="1"/>
  <c r="M5" i="6" l="1"/>
</calcChain>
</file>

<file path=xl/comments1.xml><?xml version="1.0" encoding="utf-8"?>
<comments xmlns="http://schemas.openxmlformats.org/spreadsheetml/2006/main">
  <authors>
    <author>Ewald Schäfer</author>
  </authors>
  <commentList>
    <comment ref="C12" authorId="0" shapeId="0">
      <text>
        <r>
          <rPr>
            <b/>
            <sz val="9"/>
            <color indexed="81"/>
            <rFont val="Segoe UI"/>
            <family val="2"/>
          </rPr>
          <t>Ewald Schäfer:</t>
        </r>
        <r>
          <rPr>
            <sz val="9"/>
            <color indexed="81"/>
            <rFont val="Segoe UI"/>
            <family val="2"/>
          </rPr>
          <t xml:space="preserve">
=Wenn überschrieben, dann bitte folgende Funktion eingeben: DESTATIS_Inflation!C41</t>
        </r>
      </text>
    </comment>
  </commentList>
</comments>
</file>

<file path=xl/comments2.xml><?xml version="1.0" encoding="utf-8"?>
<comments xmlns="http://schemas.openxmlformats.org/spreadsheetml/2006/main">
  <authors>
    <author>Ewald Schäfer</author>
  </authors>
  <commentList>
    <comment ref="A1" authorId="0" shapeId="0">
      <text>
        <r>
          <rPr>
            <b/>
            <sz val="9"/>
            <color indexed="81"/>
            <rFont val="Segoe UI"/>
            <family val="2"/>
          </rPr>
          <t>Ewald Schäfer:</t>
        </r>
        <r>
          <rPr>
            <sz val="9"/>
            <color indexed="81"/>
            <rFont val="Segoe UI"/>
            <family val="2"/>
          </rPr>
          <t xml:space="preserve">
Nummer zur Kennzahlen-Tabelle</t>
        </r>
      </text>
    </comment>
    <comment ref="D3" authorId="0" shapeId="0">
      <text>
        <r>
          <rPr>
            <b/>
            <sz val="9"/>
            <color indexed="81"/>
            <rFont val="Segoe UI"/>
            <family val="2"/>
          </rPr>
          <t>Ewald Schäfer:</t>
        </r>
        <r>
          <rPr>
            <sz val="9"/>
            <color indexed="81"/>
            <rFont val="Segoe UI"/>
            <family val="2"/>
          </rPr>
          <t xml:space="preserve">
Auswahl für Anzeige siehe M10</t>
        </r>
      </text>
    </comment>
    <comment ref="D6" authorId="0" shapeId="0">
      <text>
        <r>
          <rPr>
            <b/>
            <sz val="9"/>
            <color indexed="81"/>
            <rFont val="Segoe UI"/>
            <family val="2"/>
          </rPr>
          <t>Ewald Schäfer:</t>
        </r>
        <r>
          <rPr>
            <sz val="9"/>
            <color indexed="81"/>
            <rFont val="Segoe UI"/>
            <family val="2"/>
          </rPr>
          <t xml:space="preserve">
Werte * 2 = 100%</t>
        </r>
      </text>
    </comment>
  </commentList>
</comments>
</file>

<file path=xl/sharedStrings.xml><?xml version="1.0" encoding="utf-8"?>
<sst xmlns="http://schemas.openxmlformats.org/spreadsheetml/2006/main" count="1696" uniqueCount="856">
  <si>
    <t>Investitionsberechnung Energieprojekt</t>
  </si>
  <si>
    <t>Ja</t>
  </si>
  <si>
    <t>Nein</t>
  </si>
  <si>
    <t>EINGABE</t>
  </si>
  <si>
    <t>Altanlage</t>
  </si>
  <si>
    <t>z. B. Alte Kesselanlage mit Öl befeuert</t>
  </si>
  <si>
    <t>Neuinvestition</t>
  </si>
  <si>
    <t>z. B. Neue Brennwertkesselanlage mit Erdgas und solarthermischer Unterstützung</t>
  </si>
  <si>
    <t>EINHEIT</t>
  </si>
  <si>
    <t>IST/ALT</t>
  </si>
  <si>
    <t>-</t>
  </si>
  <si>
    <t>Nutzungsdauer in Jahren</t>
  </si>
  <si>
    <t>a</t>
  </si>
  <si>
    <t>Kalkulatorischer Zinssatz</t>
  </si>
  <si>
    <t>%</t>
  </si>
  <si>
    <t>Projektkennzahlen der Neuinvestition</t>
  </si>
  <si>
    <t>Zinssatz selber kalkulieren?</t>
  </si>
  <si>
    <t>Link</t>
  </si>
  <si>
    <t>Zinssatz gemäß WACC / Kalkulatorischer Zinssatz</t>
  </si>
  <si>
    <t>Investitionssumme</t>
  </si>
  <si>
    <t>€</t>
  </si>
  <si>
    <t>Kennzahl</t>
  </si>
  <si>
    <t>Einheit</t>
  </si>
  <si>
    <t>Wert</t>
  </si>
  <si>
    <t>Sonstige Erträge o. Einsparungen pro Jahr</t>
  </si>
  <si>
    <t>Interne Verzinsung pro Jahr (Rendite)</t>
  </si>
  <si>
    <t>(statische) Energiekosteneinsparung pro Jahr</t>
  </si>
  <si>
    <t>ROI (Return on Investment)</t>
  </si>
  <si>
    <t>Energieverbrauch pro jahr</t>
  </si>
  <si>
    <t>kWh/a</t>
  </si>
  <si>
    <t>Break-Even-Quotient</t>
  </si>
  <si>
    <t xml:space="preserve">    Sekundärenergieträger [Info]</t>
  </si>
  <si>
    <t>Heizöl</t>
  </si>
  <si>
    <t>Biogas</t>
  </si>
  <si>
    <t xml:space="preserve">    Referenz-Energiepreis [Info]</t>
  </si>
  <si>
    <t>Ct./kWh</t>
  </si>
  <si>
    <t>Aktueller Energiepreis</t>
  </si>
  <si>
    <t>Angenommene Steigerung Energiepreis pro Jahr</t>
  </si>
  <si>
    <t>Hackschnitzel Haushalt</t>
  </si>
  <si>
    <t>Wärmepumpenstrom Haushalte</t>
  </si>
  <si>
    <t>Zuschüsse / Förderungen</t>
  </si>
  <si>
    <t>Jahre</t>
  </si>
  <si>
    <t>Betriebskosten pro Jahr</t>
  </si>
  <si>
    <t>€/a</t>
  </si>
  <si>
    <t>variable Kosten</t>
  </si>
  <si>
    <t>Wartungs u. Instandhaltungkosten pro Jahr</t>
  </si>
  <si>
    <t>Jährliche Annuität</t>
  </si>
  <si>
    <t>Sonstige Kosten pro Jahr (z. B. Personal)</t>
  </si>
  <si>
    <t>durchschnittliche Energiekosteneinsparung</t>
  </si>
  <si>
    <t>Gesamtnebenkosten pro Jahr</t>
  </si>
  <si>
    <t>Gelb hinterlegte Felder bitte ausfüllen.</t>
  </si>
  <si>
    <t>Infofelder</t>
  </si>
  <si>
    <t>Berechnungstabelle - Neuinvestition</t>
  </si>
  <si>
    <r>
      <t xml:space="preserve">Hinweis:
</t>
    </r>
    <r>
      <rPr>
        <sz val="11"/>
        <color theme="1"/>
        <rFont val="Arial"/>
        <family val="2"/>
      </rPr>
      <t>In den farblich hinterlegten Zellen der Berechnungstabellen können Sie die voraussichtlichen Kosten in den Zellen des jeweiligen Jahres manuel eintragen.</t>
    </r>
  </si>
  <si>
    <t>Investition</t>
  </si>
  <si>
    <t>Jahr</t>
  </si>
  <si>
    <t>Kalenderjahr</t>
  </si>
  <si>
    <t>Investition abzgl. Förderung</t>
  </si>
  <si>
    <t>jährlicher Kostenvorteil Nebenkosten &amp; sonst. Erträge</t>
  </si>
  <si>
    <t>jährliche Einsparung Energiekosten</t>
  </si>
  <si>
    <t>Einsparung Energiekosten nach Nutzungsdauer</t>
  </si>
  <si>
    <t>Kostenvorteil Nebenkosten &amp; sont. Erträge nach Nutzungsdauer</t>
  </si>
  <si>
    <t>Sonstige Einmalkosten</t>
  </si>
  <si>
    <t>Summe Aus- und Einzahlungen</t>
  </si>
  <si>
    <t>Barwertfaktor</t>
  </si>
  <si>
    <t>Barwerte</t>
  </si>
  <si>
    <t>Kumulierte Barwerte</t>
  </si>
  <si>
    <t>Negative Jahre</t>
  </si>
  <si>
    <t>Bruchteil Übergangsjahr</t>
  </si>
  <si>
    <t>Nutzungsdauer</t>
  </si>
  <si>
    <t>Aktive Laufzeit</t>
  </si>
  <si>
    <t>Grafik - kumulierte Barwerte</t>
  </si>
  <si>
    <t>Grafik - Kalenderjahr</t>
  </si>
  <si>
    <t>Berechnungstabelle - Ist/Alt</t>
  </si>
  <si>
    <t>31.12.</t>
  </si>
  <si>
    <t>WACC-Berechnung*</t>
  </si>
  <si>
    <t>Kalkulationswerte</t>
  </si>
  <si>
    <t>Eigenkapital</t>
  </si>
  <si>
    <t>Fremdkapital</t>
  </si>
  <si>
    <t>Kapitalstruktur p.a.</t>
  </si>
  <si>
    <t>Rendite/Zinssatz, risikofrei</t>
  </si>
  <si>
    <t>Investitions-Risiko-Aufschlag</t>
  </si>
  <si>
    <t>Kapitalkosten vor Steuern</t>
  </si>
  <si>
    <t>Kapitalkosten nach Steuern</t>
  </si>
  <si>
    <t>Gewichtete Kapitalkosten (WACC)</t>
  </si>
  <si>
    <t>Jährliche Inflation</t>
  </si>
  <si>
    <t>WACC inflationsbereinigt, nach Steuern  =</t>
  </si>
  <si>
    <t>*bei Projektfinanzierung</t>
  </si>
  <si>
    <t>Zurück zur Investitionsberechnung!</t>
  </si>
  <si>
    <t>Quellen</t>
  </si>
  <si>
    <t xml:space="preserve">Eigenkapitalrendite: https://www.bundesbank.de/de/statistiken/geld-und-kapitalmaerkte/zinssaetze-und-renditen/zinsstruktur-am-rentenmarkt; </t>
  </si>
  <si>
    <t>Fremdkapitalzinssatz: https://www.bundesbank.de/dynamic/action/de/statistiken/zeitreihen-datenbanken/zeitreihen-datenbank/759778/759778?listId=www_s510_unt4</t>
  </si>
  <si>
    <t>Jährliche Inflation / Verbraucherpreisindex: © Statistisches Bundesamt (Destatis), 2020 | Stand: 26.11.2020 / 21:45:10</t>
  </si>
  <si>
    <t>Ergebnisgrafiken Investitionsprojekt</t>
  </si>
  <si>
    <t>Investition 1:</t>
  </si>
  <si>
    <t>Übersicht Energieträger-Durchschnittspreise</t>
  </si>
  <si>
    <t>Energieträgerauswahl</t>
  </si>
  <si>
    <t>Preis</t>
  </si>
  <si>
    <t>Quelle:</t>
  </si>
  <si>
    <t>Cent / kWh</t>
  </si>
  <si>
    <t>Erdgas</t>
  </si>
  <si>
    <t>Quelle: https://www.co2online.de/modernisieren-und-bauen/heizung/brennstoffe-energietraeger-im-vergleich/</t>
  </si>
  <si>
    <t>Gewerbestrom</t>
  </si>
  <si>
    <t>21-30</t>
  </si>
  <si>
    <t>Scheitholz</t>
  </si>
  <si>
    <t>Fernwärme</t>
  </si>
  <si>
    <t>Wärmepumpenstrom</t>
  </si>
  <si>
    <t>Quelle: https://www.waermepumpe.de/politik/energiepreise/</t>
  </si>
  <si>
    <t>Industriestrom (0,16 - 20 GWh / Jahr)</t>
  </si>
  <si>
    <t>Quelle: BDEW Strompreisanalyse Juli 2020 (Bezugsjahr 2019)</t>
  </si>
  <si>
    <t>Industriestrom (70-150 GWh / Jahr)</t>
  </si>
  <si>
    <t>Steigerung Energiepreis pro Jahr</t>
  </si>
  <si>
    <t>Tacho</t>
  </si>
  <si>
    <t>Nadel</t>
  </si>
  <si>
    <t>Auswahl:</t>
  </si>
  <si>
    <t>Bereich 1</t>
  </si>
  <si>
    <t>Bereich 2</t>
  </si>
  <si>
    <t>Breite</t>
  </si>
  <si>
    <t>Bereich 3</t>
  </si>
  <si>
    <t>Ende</t>
  </si>
  <si>
    <t>Nr</t>
  </si>
  <si>
    <t>Parameter</t>
  </si>
  <si>
    <t>Ist</t>
  </si>
  <si>
    <t>Koeffizient</t>
  </si>
  <si>
    <t>Bereich 4</t>
  </si>
  <si>
    <t>Interner Zinsfuß</t>
  </si>
  <si>
    <t>Bereich 5</t>
  </si>
  <si>
    <t>ROI</t>
  </si>
  <si>
    <t>Bereich 6</t>
  </si>
  <si>
    <t>Break-Even-Koeffizient</t>
  </si>
  <si>
    <t>Bereich 7</t>
  </si>
  <si>
    <t>Courrier New</t>
  </si>
  <si>
    <t>Bereich 8</t>
  </si>
  <si>
    <t>Bereich 9</t>
  </si>
  <si>
    <t>Bereich 10</t>
  </si>
  <si>
    <t>Leer</t>
  </si>
  <si>
    <t>Prognosen Nominalpreise</t>
  </si>
  <si>
    <r>
      <rPr>
        <i/>
        <sz val="11"/>
        <color theme="1"/>
        <rFont val="Calibri"/>
        <family val="2"/>
        <scheme val="minor"/>
      </rPr>
      <t>OHNE</t>
    </r>
    <r>
      <rPr>
        <sz val="11"/>
        <color theme="1"/>
        <rFont val="Calibri"/>
        <family val="2"/>
        <scheme val="minor"/>
      </rPr>
      <t xml:space="preserve"> Annahme langjährige Inflationsrate 1,7% (1991 bis 2019)</t>
    </r>
  </si>
  <si>
    <t>Haushaltspreise inkl. MWst., Unternehmenspreise ohne MWst. (weil vorsteuerabzugsfähig)</t>
  </si>
  <si>
    <t>Prognosen zur CO2-Bepreisung ab 2021 berücksichtigt.</t>
  </si>
  <si>
    <t>Gesamtjahreswachstumsrate</t>
  </si>
  <si>
    <t>Energieprodukt</t>
  </si>
  <si>
    <t>Wachstum</t>
  </si>
  <si>
    <t>CAGR 7J</t>
  </si>
  <si>
    <t>Anmerkung</t>
  </si>
  <si>
    <t>Heizöl leicht Haushalte</t>
  </si>
  <si>
    <t>Euro/l</t>
  </si>
  <si>
    <t>[IE 05/2020]</t>
  </si>
  <si>
    <t>Diesel Haushalte</t>
  </si>
  <si>
    <t>Super Benzin Haushalte</t>
  </si>
  <si>
    <t>Erdgas Haushalte</t>
  </si>
  <si>
    <t>ct/kWh</t>
  </si>
  <si>
    <t>Erdgas Industrie</t>
  </si>
  <si>
    <t>Strom Haushalte</t>
  </si>
  <si>
    <t>Nachtspeicher Haushalte</t>
  </si>
  <si>
    <t>Holzpellets Haushalt (5t)</t>
  </si>
  <si>
    <t>[C.A.R.M.E.N. 2020], [DEPI 2020]</t>
  </si>
  <si>
    <t>Annahme: Konstante Preisentwicklung auf Basis Median 2018-2020 (Praxiserfahrung, heimischer Rohstoff, besonders gefördert)</t>
  </si>
  <si>
    <t>[C.A.R.M.E.N. 2020]</t>
  </si>
  <si>
    <t>Industrie KMU (100 und 500 MWh)</t>
  </si>
  <si>
    <t>Energieintensiv (&gt; 1 GWh/a)</t>
  </si>
  <si>
    <t>CO2 Emissionszertifikate</t>
  </si>
  <si>
    <t>Euro/t CO2</t>
  </si>
  <si>
    <t>[RWI 2019]</t>
  </si>
  <si>
    <t>Annahme für 2020: Median (2019, 2021e)</t>
  </si>
  <si>
    <t>Nebenrechnung Holzheizstoffe</t>
  </si>
  <si>
    <t>Umrechnung</t>
  </si>
  <si>
    <t>Hu Heizwert Pellets</t>
  </si>
  <si>
    <t>kWh/kg</t>
  </si>
  <si>
    <t>DEPI Deutsches Pelletinstitut (2020)</t>
  </si>
  <si>
    <t>Jahresmittelwerte</t>
  </si>
  <si>
    <t>Holzpellets</t>
  </si>
  <si>
    <t>5 Tonnen</t>
  </si>
  <si>
    <t>Euro/t</t>
  </si>
  <si>
    <t>Ct/kWh</t>
  </si>
  <si>
    <t>C.A.R.M.E.N. ev (2020)</t>
  </si>
  <si>
    <t>Schätzwert Median</t>
  </si>
  <si>
    <t>Hackschnitzel</t>
  </si>
  <si>
    <t>Haushaltsmenge</t>
  </si>
  <si>
    <t>Euro/MWh</t>
  </si>
  <si>
    <t>Quelle</t>
  </si>
  <si>
    <t>Centrales Agrar-Rohstoff Marketing- und Energie-Netzwerk e.V. (C.A.R.M.E.N.): „Preisent-wicklung bei Holzpellets – Der Holzpellet-Preis-Index“, abrufbar im Internet unter: https://www.carmen-ev.de/infothek/preisindizes/holzpellets/graphiken, letzter Zugriff am 12.01.2021</t>
  </si>
  <si>
    <t>[DEPI 2020]</t>
  </si>
  <si>
    <t>Deutsches Pelletinstitut (DEPI): "Pelletpreis/Wirtschaftlichkeit", abrufbar im Internet unter:  https://depi.de/pelletpreis-wirtschaftlichkeit, letzter Zugriff am 12.01.2021</t>
  </si>
  <si>
    <t>Leipziger Institut für Energie GmbH: Preisbericht für den Energiemarkt in Baden-Württemberg 2019, Endbericht im Auftrag des Ministeriums für Umwelt, Klima und Energiewirtschaft Baden-Württemberg, Leipzig, 27.05.2020.</t>
  </si>
  <si>
    <t>RWI Leibniz-Institut für Wirtschaftsforschung: CO2-Bepreisung in den nicht in den Emissionshandel integrierten Sektoren: Optionen für eine sozial ausgewogene Ausgestaltung, Essen, Juli 2019.</t>
  </si>
  <si>
    <t>Notes</t>
  </si>
  <si>
    <t>Inflationsrate</t>
  </si>
  <si>
    <t>Zur Bestimmung der realen Preisentwicklung für die Jahre 2020 bis 2026 der Haushalte wird mit einer Inflationsrate von 1,7 % gerechnet. Dieser Wert ergibt sich aus dem Durchschnitt der Werte zum Verbraucherpreisindex der Jahre 1991 bis 2019 [Destatis 2020b] und liegt im Zielkorridor der EZB für die HICP Inflation forecasts „Longer term five years ahead“ [EZB 2020].</t>
  </si>
  <si>
    <r>
      <t>CAGR = (EW / AW)^</t>
    </r>
    <r>
      <rPr>
        <b/>
        <vertAlign val="superscript"/>
        <sz val="11"/>
        <color theme="1"/>
        <rFont val="Calibri"/>
        <family val="2"/>
        <scheme val="minor"/>
      </rPr>
      <t>(1 / n)</t>
    </r>
    <r>
      <rPr>
        <b/>
        <sz val="11"/>
        <color theme="1"/>
        <rFont val="Calibri"/>
        <family val="2"/>
        <scheme val="minor"/>
      </rPr>
      <t> - 1</t>
    </r>
  </si>
  <si>
    <r>
      <t>AW</t>
    </r>
    <r>
      <rPr>
        <sz val="11"/>
        <color theme="1"/>
        <rFont val="Calibri"/>
        <family val="2"/>
        <scheme val="minor"/>
      </rPr>
      <t xml:space="preserve"> - Anfangswert (Startwert)</t>
    </r>
  </si>
  <si>
    <r>
      <t>EW</t>
    </r>
    <r>
      <rPr>
        <sz val="11"/>
        <color theme="1"/>
        <rFont val="Calibri"/>
        <family val="2"/>
        <scheme val="minor"/>
      </rPr>
      <t xml:space="preserve"> - Endwert</t>
    </r>
  </si>
  <si>
    <r>
      <t>n</t>
    </r>
    <r>
      <rPr>
        <sz val="11"/>
        <color theme="1"/>
        <rFont val="Calibri"/>
        <family val="2"/>
        <scheme val="minor"/>
      </rPr>
      <t xml:space="preserve"> - Anzahl der Perioden</t>
    </r>
  </si>
  <si>
    <t>BBSIS.M.I.ZAR.GD.EUR.S1311.B.A604.R10XX.R.A.A._Z._Z.A</t>
  </si>
  <si>
    <t>BBSIS.M.I.ZAR.GD.EUR.S1311.B.A604.R10XX.R.A.A._Z._Z.A_FLAGS</t>
  </si>
  <si>
    <t>Aus der Zinsstruktur abgeleitete Renditen für Bundeswertpapiere  mit jährl. Kuponzahlungen / RLZ 10 Jahre / gleit. Durchschnitte</t>
  </si>
  <si>
    <t>Prozent</t>
  </si>
  <si>
    <t>Dimension</t>
  </si>
  <si>
    <t>Eins</t>
  </si>
  <si>
    <t>Stand vom</t>
  </si>
  <si>
    <t>03.11.2020 08:00:37 Uhr</t>
  </si>
  <si>
    <t>1983-01</t>
  </si>
  <si>
    <t>1983-02</t>
  </si>
  <si>
    <t>1983-03</t>
  </si>
  <si>
    <t>1983-04</t>
  </si>
  <si>
    <t>1983-05</t>
  </si>
  <si>
    <t>1983-06</t>
  </si>
  <si>
    <t>1983-07</t>
  </si>
  <si>
    <t>1983-08</t>
  </si>
  <si>
    <t>1983-09</t>
  </si>
  <si>
    <t>1983-10</t>
  </si>
  <si>
    <t>1983-11</t>
  </si>
  <si>
    <t>1983-12</t>
  </si>
  <si>
    <t>1984-01</t>
  </si>
  <si>
    <t>1984-02</t>
  </si>
  <si>
    <t>1984-03</t>
  </si>
  <si>
    <t>1984-04</t>
  </si>
  <si>
    <t>1984-05</t>
  </si>
  <si>
    <t>1984-06</t>
  </si>
  <si>
    <t>1984-07</t>
  </si>
  <si>
    <t>1984-08</t>
  </si>
  <si>
    <t>1984-09</t>
  </si>
  <si>
    <t>1984-10</t>
  </si>
  <si>
    <t>1984-11</t>
  </si>
  <si>
    <t>1984-12</t>
  </si>
  <si>
    <t>1985-01</t>
  </si>
  <si>
    <t>1985-02</t>
  </si>
  <si>
    <t>1985-03</t>
  </si>
  <si>
    <t>1985-04</t>
  </si>
  <si>
    <t>1985-05</t>
  </si>
  <si>
    <t>1985-06</t>
  </si>
  <si>
    <t>1985-07</t>
  </si>
  <si>
    <t>1985-08</t>
  </si>
  <si>
    <t>1985-09</t>
  </si>
  <si>
    <t>1985-10</t>
  </si>
  <si>
    <t>1985-11</t>
  </si>
  <si>
    <t>1985-12</t>
  </si>
  <si>
    <t>1986-01</t>
  </si>
  <si>
    <t>1986-02</t>
  </si>
  <si>
    <t>1986-03</t>
  </si>
  <si>
    <t>1986-04</t>
  </si>
  <si>
    <t>1986-05</t>
  </si>
  <si>
    <t>1986-06</t>
  </si>
  <si>
    <t>1986-07</t>
  </si>
  <si>
    <t>1986-08</t>
  </si>
  <si>
    <t>1986-09</t>
  </si>
  <si>
    <t>1986-10</t>
  </si>
  <si>
    <t>1986-11</t>
  </si>
  <si>
    <t>1986-12</t>
  </si>
  <si>
    <t>1987-01</t>
  </si>
  <si>
    <t>1987-02</t>
  </si>
  <si>
    <t>1987-03</t>
  </si>
  <si>
    <t>1987-04</t>
  </si>
  <si>
    <t>1987-05</t>
  </si>
  <si>
    <t>1987-06</t>
  </si>
  <si>
    <t>1987-07</t>
  </si>
  <si>
    <t>1987-08</t>
  </si>
  <si>
    <t>1987-09</t>
  </si>
  <si>
    <t>1987-10</t>
  </si>
  <si>
    <t>1987-11</t>
  </si>
  <si>
    <t>1987-12</t>
  </si>
  <si>
    <t>1988-01</t>
  </si>
  <si>
    <t>1988-02</t>
  </si>
  <si>
    <t>1988-03</t>
  </si>
  <si>
    <t>1988-04</t>
  </si>
  <si>
    <t>1988-05</t>
  </si>
  <si>
    <t>1988-06</t>
  </si>
  <si>
    <t>1988-07</t>
  </si>
  <si>
    <t>1988-08</t>
  </si>
  <si>
    <t>1988-09</t>
  </si>
  <si>
    <t>1988-10</t>
  </si>
  <si>
    <t>1988-11</t>
  </si>
  <si>
    <t>1988-12</t>
  </si>
  <si>
    <t>1989-01</t>
  </si>
  <si>
    <t>1989-02</t>
  </si>
  <si>
    <t>1989-03</t>
  </si>
  <si>
    <t>1989-04</t>
  </si>
  <si>
    <t>1989-05</t>
  </si>
  <si>
    <t>1989-06</t>
  </si>
  <si>
    <t>1989-07</t>
  </si>
  <si>
    <t>1989-08</t>
  </si>
  <si>
    <t>1989-09</t>
  </si>
  <si>
    <t>1989-10</t>
  </si>
  <si>
    <t>1989-11</t>
  </si>
  <si>
    <t>1989-12</t>
  </si>
  <si>
    <t>1990-01</t>
  </si>
  <si>
    <t>1990-02</t>
  </si>
  <si>
    <t>1990-03</t>
  </si>
  <si>
    <t>1990-04</t>
  </si>
  <si>
    <t>1990-05</t>
  </si>
  <si>
    <t>1990-06</t>
  </si>
  <si>
    <t>1990-07</t>
  </si>
  <si>
    <t>1990-08</t>
  </si>
  <si>
    <t>1990-09</t>
  </si>
  <si>
    <t>1990-10</t>
  </si>
  <si>
    <t>1990-11</t>
  </si>
  <si>
    <t>1990-12</t>
  </si>
  <si>
    <t>1991-01</t>
  </si>
  <si>
    <t>1991-02</t>
  </si>
  <si>
    <t>1991-03</t>
  </si>
  <si>
    <t>1991-04</t>
  </si>
  <si>
    <t>1991-05</t>
  </si>
  <si>
    <t>1991-06</t>
  </si>
  <si>
    <t>1991-07</t>
  </si>
  <si>
    <t>1991-08</t>
  </si>
  <si>
    <t>1991-09</t>
  </si>
  <si>
    <t>1991-10</t>
  </si>
  <si>
    <t>1991-11</t>
  </si>
  <si>
    <t>1991-12</t>
  </si>
  <si>
    <t>1992-01</t>
  </si>
  <si>
    <t>1992-02</t>
  </si>
  <si>
    <t>1992-03</t>
  </si>
  <si>
    <t>1992-04</t>
  </si>
  <si>
    <t>1992-05</t>
  </si>
  <si>
    <t>1992-06</t>
  </si>
  <si>
    <t>1992-07</t>
  </si>
  <si>
    <t>1992-08</t>
  </si>
  <si>
    <t>1992-09</t>
  </si>
  <si>
    <t>1992-10</t>
  </si>
  <si>
    <t>1992-11</t>
  </si>
  <si>
    <t>1992-12</t>
  </si>
  <si>
    <t>1993-01</t>
  </si>
  <si>
    <t>1993-02</t>
  </si>
  <si>
    <t>1993-03</t>
  </si>
  <si>
    <t>1993-04</t>
  </si>
  <si>
    <t>1993-05</t>
  </si>
  <si>
    <t>1993-06</t>
  </si>
  <si>
    <t>1993-07</t>
  </si>
  <si>
    <t>1993-08</t>
  </si>
  <si>
    <t>1993-09</t>
  </si>
  <si>
    <t>1993-10</t>
  </si>
  <si>
    <t>1993-11</t>
  </si>
  <si>
    <t>1993-12</t>
  </si>
  <si>
    <t>1994-01</t>
  </si>
  <si>
    <t>1994-02</t>
  </si>
  <si>
    <t>1994-03</t>
  </si>
  <si>
    <t>1994-04</t>
  </si>
  <si>
    <t>1994-05</t>
  </si>
  <si>
    <t>1994-06</t>
  </si>
  <si>
    <t>1994-07</t>
  </si>
  <si>
    <t>1994-08</t>
  </si>
  <si>
    <t>1994-09</t>
  </si>
  <si>
    <t>1994-10</t>
  </si>
  <si>
    <t>1994-11</t>
  </si>
  <si>
    <t>1994-12</t>
  </si>
  <si>
    <t>1995-01</t>
  </si>
  <si>
    <t>1995-02</t>
  </si>
  <si>
    <t>1995-03</t>
  </si>
  <si>
    <t>1995-04</t>
  </si>
  <si>
    <t>1995-05</t>
  </si>
  <si>
    <t>1995-06</t>
  </si>
  <si>
    <t>1995-07</t>
  </si>
  <si>
    <t>1995-08</t>
  </si>
  <si>
    <t>1995-09</t>
  </si>
  <si>
    <t>1995-10</t>
  </si>
  <si>
    <t>1995-11</t>
  </si>
  <si>
    <t>1995-12</t>
  </si>
  <si>
    <t>1996-01</t>
  </si>
  <si>
    <t>1996-02</t>
  </si>
  <si>
    <t>1996-03</t>
  </si>
  <si>
    <t>1996-04</t>
  </si>
  <si>
    <t>1996-05</t>
  </si>
  <si>
    <t>1996-06</t>
  </si>
  <si>
    <t>1996-07</t>
  </si>
  <si>
    <t>1996-08</t>
  </si>
  <si>
    <t>1996-09</t>
  </si>
  <si>
    <t>1996-10</t>
  </si>
  <si>
    <t>1996-11</t>
  </si>
  <si>
    <t>1996-12</t>
  </si>
  <si>
    <t>1997-01</t>
  </si>
  <si>
    <t>1997-02</t>
  </si>
  <si>
    <t>1997-03</t>
  </si>
  <si>
    <t>1997-04</t>
  </si>
  <si>
    <t>1997-05</t>
  </si>
  <si>
    <t>1997-06</t>
  </si>
  <si>
    <t>1997-07</t>
  </si>
  <si>
    <t>1997-08</t>
  </si>
  <si>
    <t>1997-09</t>
  </si>
  <si>
    <t>1997-10</t>
  </si>
  <si>
    <t>1997-11</t>
  </si>
  <si>
    <t>1997-12</t>
  </si>
  <si>
    <t>1998-01</t>
  </si>
  <si>
    <t>1998-02</t>
  </si>
  <si>
    <t>1998-03</t>
  </si>
  <si>
    <t>1998-04</t>
  </si>
  <si>
    <t>1998-05</t>
  </si>
  <si>
    <t>1998-06</t>
  </si>
  <si>
    <t>1998-07</t>
  </si>
  <si>
    <t>1998-08</t>
  </si>
  <si>
    <t>1998-09</t>
  </si>
  <si>
    <t>1998-10</t>
  </si>
  <si>
    <t>1998-11</t>
  </si>
  <si>
    <t>1998-12</t>
  </si>
  <si>
    <t>1999-01</t>
  </si>
  <si>
    <t>1999-02</t>
  </si>
  <si>
    <t>1999-03</t>
  </si>
  <si>
    <t>1999-04</t>
  </si>
  <si>
    <t>1999-05</t>
  </si>
  <si>
    <t>1999-06</t>
  </si>
  <si>
    <t>1999-07</t>
  </si>
  <si>
    <t>1999-08</t>
  </si>
  <si>
    <t>1999-09</t>
  </si>
  <si>
    <t>1999-10</t>
  </si>
  <si>
    <t>1999-11</t>
  </si>
  <si>
    <t>1999-12</t>
  </si>
  <si>
    <t>2000-01</t>
  </si>
  <si>
    <t>2000-02</t>
  </si>
  <si>
    <t>2000-03</t>
  </si>
  <si>
    <t>2000-04</t>
  </si>
  <si>
    <t>2000-05</t>
  </si>
  <si>
    <t>2000-06</t>
  </si>
  <si>
    <t>2000-07</t>
  </si>
  <si>
    <t>2000-08</t>
  </si>
  <si>
    <t>2000-09</t>
  </si>
  <si>
    <t>2000-10</t>
  </si>
  <si>
    <t>2000-11</t>
  </si>
  <si>
    <t>2000-12</t>
  </si>
  <si>
    <t>2001-01</t>
  </si>
  <si>
    <t>2001-02</t>
  </si>
  <si>
    <t>2001-03</t>
  </si>
  <si>
    <t>2001-04</t>
  </si>
  <si>
    <t>2001-05</t>
  </si>
  <si>
    <t>2001-06</t>
  </si>
  <si>
    <t>2001-07</t>
  </si>
  <si>
    <t>2001-08</t>
  </si>
  <si>
    <t>2001-09</t>
  </si>
  <si>
    <t>2001-10</t>
  </si>
  <si>
    <t>2001-11</t>
  </si>
  <si>
    <t>2001-12</t>
  </si>
  <si>
    <t>2002-01</t>
  </si>
  <si>
    <t>2002-02</t>
  </si>
  <si>
    <t>2002-03</t>
  </si>
  <si>
    <t>2002-04</t>
  </si>
  <si>
    <t>2002-05</t>
  </si>
  <si>
    <t>2002-06</t>
  </si>
  <si>
    <t>2002-07</t>
  </si>
  <si>
    <t>2002-08</t>
  </si>
  <si>
    <t>2002-09</t>
  </si>
  <si>
    <t>2002-10</t>
  </si>
  <si>
    <t>2002-11</t>
  </si>
  <si>
    <t>2002-12</t>
  </si>
  <si>
    <t>2003-01</t>
  </si>
  <si>
    <t>2003-02</t>
  </si>
  <si>
    <t>2003-03</t>
  </si>
  <si>
    <t>2003-04</t>
  </si>
  <si>
    <t>2003-05</t>
  </si>
  <si>
    <t>2003-06</t>
  </si>
  <si>
    <t>2003-07</t>
  </si>
  <si>
    <t>2003-08</t>
  </si>
  <si>
    <t>2003-09</t>
  </si>
  <si>
    <t>2003-10</t>
  </si>
  <si>
    <t>2003-11</t>
  </si>
  <si>
    <t>2003-12</t>
  </si>
  <si>
    <t>2004-01</t>
  </si>
  <si>
    <t>2004-02</t>
  </si>
  <si>
    <t>2004-03</t>
  </si>
  <si>
    <t>2004-04</t>
  </si>
  <si>
    <t>2004-05</t>
  </si>
  <si>
    <t>2004-06</t>
  </si>
  <si>
    <t>2004-07</t>
  </si>
  <si>
    <t>2004-08</t>
  </si>
  <si>
    <t>2004-09</t>
  </si>
  <si>
    <t>2004-10</t>
  </si>
  <si>
    <t>2004-11</t>
  </si>
  <si>
    <t>2004-12</t>
  </si>
  <si>
    <t>2005-01</t>
  </si>
  <si>
    <t>2005-02</t>
  </si>
  <si>
    <t>2005-03</t>
  </si>
  <si>
    <t>2005-04</t>
  </si>
  <si>
    <t>2005-05</t>
  </si>
  <si>
    <t>2005-06</t>
  </si>
  <si>
    <t>2005-07</t>
  </si>
  <si>
    <t>2005-08</t>
  </si>
  <si>
    <t>2005-09</t>
  </si>
  <si>
    <t>2005-10</t>
  </si>
  <si>
    <t>2005-11</t>
  </si>
  <si>
    <t>2005-12</t>
  </si>
  <si>
    <t>2006-01</t>
  </si>
  <si>
    <t>2006-02</t>
  </si>
  <si>
    <t>2006-03</t>
  </si>
  <si>
    <t>2006-04</t>
  </si>
  <si>
    <t>2006-05</t>
  </si>
  <si>
    <t>2006-06</t>
  </si>
  <si>
    <t>2006-07</t>
  </si>
  <si>
    <t>2006-08</t>
  </si>
  <si>
    <t>2006-09</t>
  </si>
  <si>
    <t>2006-10</t>
  </si>
  <si>
    <t>2006-11</t>
  </si>
  <si>
    <t>2006-12</t>
  </si>
  <si>
    <t>2007-01</t>
  </si>
  <si>
    <t>2007-02</t>
  </si>
  <si>
    <t>2007-03</t>
  </si>
  <si>
    <t>2007-04</t>
  </si>
  <si>
    <t>2007-05</t>
  </si>
  <si>
    <t>2007-06</t>
  </si>
  <si>
    <t>2007-07</t>
  </si>
  <si>
    <t>2007-08</t>
  </si>
  <si>
    <t>2007-09</t>
  </si>
  <si>
    <t>2007-10</t>
  </si>
  <si>
    <t>2007-11</t>
  </si>
  <si>
    <t>2007-12</t>
  </si>
  <si>
    <t>2008-01</t>
  </si>
  <si>
    <t>2008-02</t>
  </si>
  <si>
    <t>2008-03</t>
  </si>
  <si>
    <t>2008-04</t>
  </si>
  <si>
    <t>2008-05</t>
  </si>
  <si>
    <t>2008-06</t>
  </si>
  <si>
    <t>2008-07</t>
  </si>
  <si>
    <t>2008-08</t>
  </si>
  <si>
    <t>2008-09</t>
  </si>
  <si>
    <t>2008-10</t>
  </si>
  <si>
    <t>2008-11</t>
  </si>
  <si>
    <t>2008-12</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</si>
  <si>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</si>
  <si>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</si>
  <si>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</si>
  <si>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</si>
  <si>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</si>
  <si>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</si>
  <si>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</si>
  <si>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</si>
  <si>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</si>
  <si>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</si>
  <si>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</si>
  <si>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</si>
  <si>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</si>
  <si>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</si>
  <si>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</si>
  <si>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</si>
  <si>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</si>
  <si>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</si>
  <si>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</si>
  <si>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</si>
  <si>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</si>
  <si>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</si>
  <si>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</si>
  <si>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</si>
  <si>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</si>
  <si>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</si>
  <si>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</si>
  <si>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</si>
  <si>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</si>
  <si>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</si>
  <si>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</si>
  <si>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</si>
  <si>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</si>
  <si>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</si>
  <si>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</si>
  <si>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</si>
  <si>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</si>
  <si>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</si>
  <si>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</si>
  <si>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</si>
  <si>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</si>
  <si>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</si>
  <si>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</si>
  <si>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</si>
  <si>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</si>
  <si>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</si>
  <si>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</si>
  <si>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</si>
  <si>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</si>
  <si>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</si>
  <si>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</si>
  <si>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</si>
  <si>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</si>
  <si>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</si>
  <si>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</si>
  <si>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</si>
  <si>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</si>
  <si>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</si>
  <si>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</si>
  <si>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</si>
  <si>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</si>
  <si>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</si>
  <si>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</si>
  <si>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</si>
  <si>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</si>
  <si>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</si>
  <si>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</si>
  <si>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</si>
  <si>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</si>
  <si>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</si>
  <si>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</si>
  <si>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</si>
  <si>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</si>
  <si>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</si>
  <si>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</si>
  <si>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</si>
  <si>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</si>
  <si>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</si>
  <si>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</si>
  <si>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</si>
  <si>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</si>
  <si>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</si>
  <si>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</si>
  <si>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</si>
  <si>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</si>
  <si>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</si>
  <si>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</si>
  <si>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</si>
  <si>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</si>
  <si>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</si>
  <si>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</si>
  <si>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</si>
  <si>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</si>
  <si>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</si>
  <si>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</si>
  <si>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</si>
  <si>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</si>
  <si>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</si>
  <si>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</si>
  <si>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</si>
  <si>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</si>
  <si>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</si>
  <si>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</si>
  <si>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</si>
  <si>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</si>
  <si>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</si>
  <si>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</si>
  <si>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</si>
  <si>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</si>
  <si>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</si>
  <si>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</si>
  <si>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</si>
  <si>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</si>
  <si>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</si>
  <si>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</si>
  <si>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</si>
  <si>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</si>
  <si>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</si>
  <si>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</si>
  <si>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</si>
  <si>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</si>
  <si>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</si>
  <si>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</si>
  <si>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</si>
  <si>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</si>
  <si>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</si>
  <si>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</si>
  <si>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</si>
  <si>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</si>
  <si>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</si>
  <si>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</si>
  <si>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</si>
  <si>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</si>
  <si>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</si>
  <si>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</si>
  <si>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</si>
  <si>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</si>
  <si>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</si>
  <si>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</si>
  <si>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</si>
  <si>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</si>
  <si>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</si>
  <si>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https://www.bundesbank.de/de/statistiken/geld-und-kapitalmaerkte/zinssaetze-und-renditen/zinsstruktur-am-rentenmarkt</t>
  </si>
  <si>
    <t>Verbraucherpreisindex (inkl. Veränderungsraten):
Deutschland, Jahre</t>
  </si>
  <si>
    <t>Verbraucherpreisindex für Deutschland</t>
  </si>
  <si>
    <t>Deutschland</t>
  </si>
  <si>
    <t>Verbraucherpreisindex</t>
  </si>
  <si>
    <t>Veränderung zum Vorjahr</t>
  </si>
  <si>
    <t>2015=100</t>
  </si>
  <si>
    <t>in (%)</t>
  </si>
  <si>
    <t>1991</t>
  </si>
  <si>
    <t>.</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</si>
  <si>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</si>
  <si>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</si>
  <si>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</si>
  <si>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</si>
  <si>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</si>
  <si>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</si>
  <si>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</si>
  <si>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</si>
  <si>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</si>
  <si>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</si>
  <si>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</si>
  <si>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</si>
  <si>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</si>
  <si>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</si>
  <si>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</si>
  <si>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</si>
  <si>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</si>
  <si>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</si>
  <si>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</si>
  <si>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</si>
  <si>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</si>
  <si>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</si>
  <si>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</si>
  <si>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</si>
  <si>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</si>
  <si>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</si>
  <si>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</si>
  <si>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</si>
  <si>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______________</t>
  </si>
  <si>
    <t>© Statistisches Bundesamt (Destatis), 2020 | Stand: 26.11.2020 / 21:45:10</t>
  </si>
  <si>
    <t>Basis für Forecast</t>
  </si>
  <si>
    <t>Mittelwert seit 2009</t>
  </si>
  <si>
    <t>Median seit 2009</t>
  </si>
  <si>
    <t>BBK01.SUD125</t>
  </si>
  <si>
    <t>BBK01.SUD125_FLAGS</t>
  </si>
  <si>
    <t>Effektivzinssätze Banken DE / Neugeschäft / Kredite an nichtfinanzielle Kapitalgesellschaften bis 1 Mio EUR, anfängliche Zinsbindung über 1 bis 5 Jahre</t>
  </si>
  <si>
    <t>% p.a.</t>
  </si>
  <si>
    <t>02.11.2020 13:30:35 Uhr</t>
  </si>
  <si>
    <t>Bemerkung</t>
  </si>
  <si>
    <t>Vorläufiger Wert</t>
  </si>
  <si>
    <t>Bemerkung: Die auf harmonisierter Basis im Euro-Währungsgebiet erhobene MFI-Zinsstatistik wird in Deutschland als Stichprobenerhebung (geschichtete Stichprobe) durchgeführt. Volumengewichteter Durchschnittssatz über alle im Laufe des Berichtsmonats abgeschlossenen Neuvereinbarungen. (Bis Mai 2010 wurde der Aggregatszinssatz als mit den gemeldeten Neugeschäftsvolumina gewichteter Durchschnittssatz berechnet. Ab Juni 2010 wird zunächst ein mit dem gemeldeten Neugeschäftsvolumen gewichteter Zinssatz pro Schicht berechnet. Der Aggregatszinssatz wird ermittelt, indem die Schichtenzinssätze mit den hochgerechneten Volumina gewichtet werden.) Die Effektivzinssätze können grundsätzlich als annualisierte vereinbarte Jahreszinssätze (AVJ) oder als eng definierte Effektivzinssätze (NDER) ermittelt werden. Beide Berechnungsmethoden umfassen sämtliche Zinszahlungen auf Einlagen und Kredite, jedoch keine eventuell anfallenden sonstigen Kosten, wie z.B. für Anfragen, Verwaltung, Erstellung der Dokumente, Garantien und Kreditversicherungen. Ein gewährtes Disagio wird als Zinszahlung betrachtet und in die Zinsberechnung einbezogen. Der einzige Unterschied zwischen dem AVJ und dem NDER ist die zu Grunde liegende Methode zur Annualisierung von Zinszahlungen. Die Betragskategorie bezieht sich jeweils auf die einzelne, als Neugeschäft geltende Kreditaufnahme.</t>
  </si>
  <si>
    <t>Bemerkung zu 2010-06: Änderung des Hochrechnungsverfahrens nach den Vorgaben der EZB (Guideline ECB/2014/15)</t>
  </si>
  <si>
    <t>https://www.bundesbank.de/dynamic/action/de/statistiken/zeitreihen-datenbanken/zeitreihen-datenbank/759778/759778?listId=www_s510_unt4</t>
  </si>
  <si>
    <t>BBSIS.M.I.ZST.ZI.EUR.S1311.B.A604.R10XX.R.A.A._Z._Z.A</t>
  </si>
  <si>
    <t>BBSIS.M.I.ZST.ZI.EUR.S1311.B.A604.R10XX.R.A.A._Z._Z.A_FLAGS</t>
  </si>
  <si>
    <t>Zinsstrukturkurve (Svensson-Methode) / Börsennotierte Bundeswertpapiere / 10,0 Jahr(e) RLZ / Monatswerte</t>
  </si>
  <si>
    <t>12.11.2020 16:22:24 Uhr</t>
  </si>
  <si>
    <t>1972-09</t>
  </si>
  <si>
    <t>1972-10</t>
  </si>
  <si>
    <t>1972-11</t>
  </si>
  <si>
    <t>1972-12</t>
  </si>
  <si>
    <t>1973-01</t>
  </si>
  <si>
    <t>1973-02</t>
  </si>
  <si>
    <t>1973-03</t>
  </si>
  <si>
    <t>1973-04</t>
  </si>
  <si>
    <t>1973-05</t>
  </si>
  <si>
    <t>1973-06</t>
  </si>
  <si>
    <t>1973-07</t>
  </si>
  <si>
    <t>1973-08</t>
  </si>
  <si>
    <t>1973-09</t>
  </si>
  <si>
    <t>1973-10</t>
  </si>
  <si>
    <t>1973-11</t>
  </si>
  <si>
    <t>1973-12</t>
  </si>
  <si>
    <t>1974-01</t>
  </si>
  <si>
    <t>1974-02</t>
  </si>
  <si>
    <t>1974-03</t>
  </si>
  <si>
    <t>1974-04</t>
  </si>
  <si>
    <t>1974-05</t>
  </si>
  <si>
    <t>1974-06</t>
  </si>
  <si>
    <t>1974-07</t>
  </si>
  <si>
    <t>1974-08</t>
  </si>
  <si>
    <t>1974-09</t>
  </si>
  <si>
    <t>1974-10</t>
  </si>
  <si>
    <t>1974-11</t>
  </si>
  <si>
    <t>1974-12</t>
  </si>
  <si>
    <t>1975-01</t>
  </si>
  <si>
    <t>1975-02</t>
  </si>
  <si>
    <t>1975-03</t>
  </si>
  <si>
    <t>1975-04</t>
  </si>
  <si>
    <t>1975-05</t>
  </si>
  <si>
    <t>1975-06</t>
  </si>
  <si>
    <t>1975-07</t>
  </si>
  <si>
    <t>1975-08</t>
  </si>
  <si>
    <t>1975-09</t>
  </si>
  <si>
    <t>1975-10</t>
  </si>
  <si>
    <t>1975-11</t>
  </si>
  <si>
    <t>1975-12</t>
  </si>
  <si>
    <t>1976-01</t>
  </si>
  <si>
    <t>1976-02</t>
  </si>
  <si>
    <t>1976-03</t>
  </si>
  <si>
    <t>1976-04</t>
  </si>
  <si>
    <t>1976-05</t>
  </si>
  <si>
    <t>1976-06</t>
  </si>
  <si>
    <t>1976-07</t>
  </si>
  <si>
    <t>1976-08</t>
  </si>
  <si>
    <t>1976-09</t>
  </si>
  <si>
    <t>1976-10</t>
  </si>
  <si>
    <t>1976-11</t>
  </si>
  <si>
    <t>1976-12</t>
  </si>
  <si>
    <t>1977-01</t>
  </si>
  <si>
    <t>1977-02</t>
  </si>
  <si>
    <t>1977-03</t>
  </si>
  <si>
    <t>1977-04</t>
  </si>
  <si>
    <t>1977-05</t>
  </si>
  <si>
    <t>1977-06</t>
  </si>
  <si>
    <t>1977-07</t>
  </si>
  <si>
    <t>1977-08</t>
  </si>
  <si>
    <t>1977-09</t>
  </si>
  <si>
    <t>1977-10</t>
  </si>
  <si>
    <t>1977-11</t>
  </si>
  <si>
    <t>1977-12</t>
  </si>
  <si>
    <t>1978-01</t>
  </si>
  <si>
    <t>1978-02</t>
  </si>
  <si>
    <t>1978-03</t>
  </si>
  <si>
    <t>1978-04</t>
  </si>
  <si>
    <t>1978-05</t>
  </si>
  <si>
    <t>1978-06</t>
  </si>
  <si>
    <t>1978-07</t>
  </si>
  <si>
    <t>1978-08</t>
  </si>
  <si>
    <t>1978-09</t>
  </si>
  <si>
    <t>1978-10</t>
  </si>
  <si>
    <t>1978-11</t>
  </si>
  <si>
    <t>1978-12</t>
  </si>
  <si>
    <t>1979-01</t>
  </si>
  <si>
    <t>1979-02</t>
  </si>
  <si>
    <t>1979-03</t>
  </si>
  <si>
    <t>1979-04</t>
  </si>
  <si>
    <t>1979-05</t>
  </si>
  <si>
    <t>1979-06</t>
  </si>
  <si>
    <t>1979-07</t>
  </si>
  <si>
    <t>1979-08</t>
  </si>
  <si>
    <t>1979-09</t>
  </si>
  <si>
    <t>1979-10</t>
  </si>
  <si>
    <t>1979-11</t>
  </si>
  <si>
    <t>1979-12</t>
  </si>
  <si>
    <t>1980-01</t>
  </si>
  <si>
    <t>1980-02</t>
  </si>
  <si>
    <t>1980-03</t>
  </si>
  <si>
    <t>1980-04</t>
  </si>
  <si>
    <t>1980-05</t>
  </si>
  <si>
    <t>1980-06</t>
  </si>
  <si>
    <t>1980-07</t>
  </si>
  <si>
    <t>1980-08</t>
  </si>
  <si>
    <t>1980-09</t>
  </si>
  <si>
    <t>1980-10</t>
  </si>
  <si>
    <t>1980-11</t>
  </si>
  <si>
    <t>1980-12</t>
  </si>
  <si>
    <t>1981-01</t>
  </si>
  <si>
    <t>1981-02</t>
  </si>
  <si>
    <t>1981-03</t>
  </si>
  <si>
    <t>1981-04</t>
  </si>
  <si>
    <t>1981-05</t>
  </si>
  <si>
    <t>1981-06</t>
  </si>
  <si>
    <t>1981-07</t>
  </si>
  <si>
    <t>1981-08</t>
  </si>
  <si>
    <t>1981-09</t>
  </si>
  <si>
    <t>1981-10</t>
  </si>
  <si>
    <t>1981-11</t>
  </si>
  <si>
    <t>1981-12</t>
  </si>
  <si>
    <t>1982-01</t>
  </si>
  <si>
    <t>1982-02</t>
  </si>
  <si>
    <t>1982-03</t>
  </si>
  <si>
    <t>1982-04</t>
  </si>
  <si>
    <t>1982-05</t>
  </si>
  <si>
    <t>1982-06</t>
  </si>
  <si>
    <t>1982-07</t>
  </si>
  <si>
    <t>1982-08</t>
  </si>
  <si>
    <t>1982-09</t>
  </si>
  <si>
    <t>1982-10</t>
  </si>
  <si>
    <t>1982-11</t>
  </si>
  <si>
    <t>1982-12</t>
  </si>
  <si>
    <t>https://www.bundesbank.de/dynamic/action/de/statistiken/zeitreihen-datenbanken/zeitreihen-datenbank/759778/759778?listId=www_skms_it03a</t>
  </si>
  <si>
    <t>Ansprechpartner:</t>
  </si>
  <si>
    <t>Daniel Scheffen; scheffen@energieagentur.nrw</t>
  </si>
  <si>
    <t>Ewald Schäfer; ewald.schaefer@energieagentur.nrw</t>
  </si>
  <si>
    <t>durchschnittliche Kosteneinsparung EK + NK</t>
  </si>
  <si>
    <t>Istswert</t>
  </si>
  <si>
    <t>Jährliche Energiekosten nach Nutzungsdauer</t>
  </si>
  <si>
    <t>Start Betrachtungszeitraum (31.12.)</t>
  </si>
  <si>
    <t>Sonstiges</t>
  </si>
  <si>
    <t>Kosteneinsparquote bzw. ARR</t>
  </si>
  <si>
    <t>statische Berechnung</t>
  </si>
  <si>
    <t>dynamische Berechnung</t>
  </si>
  <si>
    <t xml:space="preserve">    konservative Prognose Energiepreissteigerung [Info]</t>
  </si>
  <si>
    <t>Quellen WACC</t>
  </si>
  <si>
    <t>Quellenkürzel (Prognosen Nominalkürzel)</t>
  </si>
  <si>
    <t>https://pwc-tools.de/kapitalkosten/</t>
  </si>
  <si>
    <t>Stand: 19.01.2021</t>
  </si>
  <si>
    <t>Version 1.0; 19.01.2021</t>
  </si>
  <si>
    <t>Maximaler Wert (ist)</t>
  </si>
  <si>
    <t>Quelle: Rendite Bundeswertpapier - Stand: 10/2020 siehe https://www.bundesbank.de/de/statistiken/geld-und-kapitalmaerkte/zinssaetze-und-renditen/zinsstruktur-am-rentenmarkt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</si>
</sst>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0.00\ &quot;€&quot;;[Red]\-#,##0.00\ &quot;€&quot;"/>
    <numFmt numFmtId="44" formatCode="_-* #,##0.00\ &quot;€&quot;_-;\-* #,##0.00\ &quot;€&quot;_-;_-* &quot;-&quot;??\ &quot;€&quot;_-;_-@_-"/>
    <numFmt numFmtId="164" formatCode="0.0%"/>
    <numFmt numFmtId="165" formatCode="0.000"/>
    <numFmt numFmtId="166" formatCode="0.0"/>
    <numFmt numFmtId="167" formatCode="#,##0.00\ &quot;€&quot;"/>
    <numFmt numFmtId="168" formatCode="#0.0\ &quot;Jahre&quot;"/>
    <numFmt numFmtId="169" formatCode="_-* #,##0.00\ [$€-407]_-;\-* #,##0.00\ [$€-407]_-;_-* &quot;-&quot;??\ [$€-407]_-;_-@_-"/>
    <numFmt numFmtId="170" formatCode="#,##0\ &quot;€&quot;"/>
  </numFmts>
  <fonts count="45" x14ac:knownFonts="1">
    <font>
      <sz val="11"/>
      <color theme="1"/>
      <name val="Calibri"/>
      <family val="2"/>
      <scheme val="minor"/>
    </font>
    <font>
      <sz val="11"/>
      <color theme="1"/>
      <name val="Calibri"/>
      <family val="2"/>
      <scheme val="minor"/>
    </font>
    <font>
      <sz val="11"/>
      <color rgb="FF9C65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Arial"/>
      <family val="2"/>
    </font>
    <font>
      <b/>
      <sz val="18"/>
      <color theme="1"/>
      <name val="Arial"/>
      <family val="2"/>
    </font>
    <font>
      <sz val="11"/>
      <color theme="0" tint="-0.499984740745262"/>
      <name val="Arial"/>
      <family val="2"/>
    </font>
    <font>
      <sz val="12"/>
      <color theme="1"/>
      <name val="Arial"/>
      <family val="2"/>
    </font>
    <font>
      <sz val="10"/>
      <color theme="1" tint="0.34998626667073579"/>
      <name val="Arial"/>
      <family val="2"/>
    </font>
    <font>
      <sz val="5"/>
      <color theme="1"/>
      <name val="Arial"/>
      <family val="2"/>
    </font>
    <font>
      <b/>
      <sz val="11"/>
      <color theme="1"/>
      <name val="Arial"/>
      <family val="2"/>
    </font>
    <font>
      <u/>
      <sz val="10"/>
      <color indexed="12"/>
      <name val="Arial"/>
      <family val="2"/>
    </font>
    <font>
      <u/>
      <sz val="12"/>
      <color theme="0" tint="-0.14999847407452621"/>
      <name val="Arial"/>
      <family val="2"/>
    </font>
    <font>
      <b/>
      <sz val="16"/>
      <color theme="1"/>
      <name val="Arial"/>
      <family val="2"/>
    </font>
    <font>
      <b/>
      <sz val="14"/>
      <color theme="1"/>
      <name val="Arial"/>
      <family val="2"/>
    </font>
    <font>
      <sz val="11"/>
      <name val="Arial"/>
      <family val="2"/>
    </font>
    <font>
      <sz val="10"/>
      <color theme="1"/>
      <name val="Arial"/>
      <family val="2"/>
    </font>
    <font>
      <sz val="11"/>
      <name val="Calibri"/>
      <family val="2"/>
    </font>
    <font>
      <b/>
      <sz val="14"/>
      <name val="Arial"/>
      <family val="2"/>
    </font>
    <font>
      <b/>
      <sz val="10"/>
      <color theme="1"/>
      <name val="Arial"/>
      <family val="2"/>
    </font>
    <font>
      <sz val="10"/>
      <color theme="0"/>
      <name val="Arial"/>
      <family val="2"/>
    </font>
    <font>
      <sz val="10"/>
      <name val="Arial"/>
      <family val="2"/>
    </font>
    <font>
      <i/>
      <sz val="11"/>
      <color theme="1"/>
      <name val="Arial"/>
      <family val="2"/>
    </font>
    <font>
      <b/>
      <i/>
      <sz val="11"/>
      <color rgb="FFFF0000"/>
      <name val="Arial"/>
      <family val="2"/>
    </font>
    <font>
      <sz val="9"/>
      <color theme="1"/>
      <name val="Arial"/>
      <family val="2"/>
    </font>
    <font>
      <u/>
      <sz val="10"/>
      <name val="Arial"/>
      <family val="2"/>
    </font>
    <font>
      <b/>
      <i/>
      <sz val="11"/>
      <color theme="1"/>
      <name val="Arial"/>
      <family val="2"/>
    </font>
    <font>
      <b/>
      <sz val="9"/>
      <color indexed="81"/>
      <name val="Segoe UI"/>
      <family val="2"/>
    </font>
    <font>
      <sz val="9"/>
      <color indexed="81"/>
      <name val="Segoe UI"/>
      <family val="2"/>
    </font>
    <font>
      <b/>
      <sz val="18"/>
      <color theme="1"/>
      <name val="Calibri"/>
      <family val="2"/>
      <scheme val="minor"/>
    </font>
    <font>
      <sz val="12"/>
      <color theme="0"/>
      <name val="Calibri"/>
      <family val="2"/>
      <scheme val="minor"/>
    </font>
    <font>
      <b/>
      <sz val="11"/>
      <color rgb="FF00B050"/>
      <name val="Calibri"/>
      <family val="2"/>
      <scheme val="minor"/>
    </font>
    <font>
      <u/>
      <sz val="11"/>
      <color theme="10"/>
      <name val="Calibri"/>
      <family val="2"/>
      <scheme val="minor"/>
    </font>
    <font>
      <i/>
      <sz val="11"/>
      <color theme="1"/>
      <name val="Calibri"/>
      <family val="2"/>
      <scheme val="minor"/>
    </font>
    <font>
      <sz val="14"/>
      <color theme="1"/>
      <name val="Calibri"/>
      <family val="2"/>
      <scheme val="minor"/>
    </font>
    <font>
      <b/>
      <i/>
      <sz val="11"/>
      <color theme="1"/>
      <name val="Calibri"/>
      <family val="2"/>
      <scheme val="minor"/>
    </font>
    <font>
      <b/>
      <vertAlign val="superscript"/>
      <sz val="11"/>
      <color theme="1"/>
      <name val="Calibri"/>
      <family val="2"/>
      <scheme val="minor"/>
    </font>
    <font>
      <sz val="10"/>
      <color indexed="8"/>
      <name val="Calibri"/>
      <family val="2"/>
      <scheme val="minor"/>
    </font>
    <font>
      <b/>
      <sz val="10"/>
      <name val="Arial"/>
      <family val="2"/>
    </font>
    <font>
      <i/>
      <sz val="10"/>
      <name val="Arial"/>
      <family val="2"/>
    </font>
    <font>
      <b/>
      <sz val="14"/>
      <color theme="0"/>
      <name val="Courier New"/>
      <family val="3"/>
    </font>
    <font>
      <u/>
      <sz val="11"/>
      <color theme="1"/>
      <name val="Arial"/>
      <family val="2"/>
    </font>
    <font>
      <b/>
      <u/>
      <sz val="11"/>
      <color theme="1"/>
      <name val="Arial"/>
      <family val="2"/>
    </font>
  </fonts>
  <fills count="28">
    <fill>
      <patternFill patternType="none"/>
    </fill>
    <fill>
      <patternFill patternType="gray125"/>
    </fill>
    <fill>
      <patternFill patternType="solid">
        <fgColor rgb="FFFFEB9C"/>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5"/>
        <bgColor indexed="64"/>
      </patternFill>
    </fill>
    <fill>
      <patternFill patternType="solid">
        <fgColor rgb="FFFFFF00"/>
        <bgColor indexed="64"/>
      </patternFill>
    </fill>
    <fill>
      <patternFill patternType="solid">
        <fgColor theme="0" tint="-0.249977111117893"/>
        <bgColor indexed="64"/>
      </patternFill>
    </fill>
    <fill>
      <patternFill patternType="gray0625">
        <fgColor theme="0" tint="-0.14996795556505021"/>
        <bgColor rgb="FFFFFF00"/>
      </patternFill>
    </fill>
    <fill>
      <patternFill patternType="solid">
        <fgColor theme="7" tint="0.79998168889431442"/>
        <bgColor indexed="64"/>
      </patternFill>
    </fill>
    <fill>
      <patternFill patternType="solid">
        <fgColor theme="5" tint="0.39997558519241921"/>
        <bgColor indexed="64"/>
      </patternFill>
    </fill>
    <fill>
      <patternFill patternType="gray0625">
        <fgColor theme="0" tint="-0.14996795556505021"/>
        <bgColor theme="5" tint="0.39997558519241921"/>
      </patternFill>
    </fill>
    <fill>
      <patternFill patternType="gray0625">
        <fgColor theme="0" tint="-0.14996795556505021"/>
        <bgColor theme="0"/>
      </patternFill>
    </fill>
    <fill>
      <patternFill patternType="gray0625">
        <fgColor theme="0" tint="-4.9989318521683403E-2"/>
        <bgColor theme="5" tint="0.39985351115451523"/>
      </patternFill>
    </fill>
    <fill>
      <patternFill patternType="solid">
        <fgColor indexed="9"/>
        <bgColor indexed="64"/>
      </patternFill>
    </fill>
    <fill>
      <patternFill patternType="solid">
        <fgColor rgb="FFFFC000"/>
        <bgColor indexed="64"/>
      </patternFill>
    </fill>
    <fill>
      <patternFill patternType="gray0625">
        <fgColor theme="0" tint="-4.9989318521683403E-2"/>
        <bgColor theme="0"/>
      </patternFill>
    </fill>
    <fill>
      <patternFill patternType="gray0625">
        <fgColor theme="0" tint="-0.14996795556505021"/>
        <bgColor theme="0" tint="-0.14999847407452621"/>
      </patternFill>
    </fill>
    <fill>
      <patternFill patternType="solid">
        <fgColor rgb="FFFFFF66"/>
        <bgColor indexed="64"/>
      </patternFill>
    </fill>
    <fill>
      <patternFill patternType="gray0625">
        <bgColor rgb="FFFFFF99"/>
      </patternFill>
    </fill>
    <fill>
      <patternFill patternType="solid">
        <fgColor theme="7" tint="0.39997558519241921"/>
        <bgColor indexed="64"/>
      </patternFill>
    </fill>
    <fill>
      <patternFill patternType="solid">
        <fgColor theme="7"/>
        <bgColor indexed="64"/>
      </patternFill>
    </fill>
    <fill>
      <patternFill patternType="solid">
        <fgColor theme="1"/>
        <bgColor indexed="64"/>
      </patternFill>
    </fill>
    <fill>
      <patternFill patternType="solid">
        <fgColor theme="8" tint="0.79998168889431442"/>
        <bgColor theme="8" tint="0.79998168889431442"/>
      </patternFill>
    </fill>
    <fill>
      <patternFill patternType="solid">
        <fgColor theme="8"/>
        <bgColor theme="8"/>
      </patternFill>
    </fill>
    <fill>
      <patternFill patternType="solid">
        <fgColor theme="2"/>
        <bgColor indexed="64"/>
      </patternFill>
    </fill>
    <fill>
      <patternFill patternType="solid">
        <fgColor theme="5" tint="0.79998168889431442"/>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right style="thin">
        <color indexed="64"/>
      </right>
      <top/>
      <bottom/>
      <diagonal/>
    </border>
    <border>
      <left style="thin">
        <color indexed="64"/>
      </left>
      <right/>
      <top/>
      <bottom style="thin">
        <color auto="1"/>
      </bottom>
      <diagonal/>
    </border>
    <border>
      <left/>
      <right style="thick">
        <color rgb="FFFFC000"/>
      </right>
      <top/>
      <bottom style="thin">
        <color indexed="64"/>
      </bottom>
      <diagonal/>
    </border>
    <border>
      <left/>
      <right style="thick">
        <color rgb="FFFFC000"/>
      </right>
      <top style="thin">
        <color indexed="64"/>
      </top>
      <bottom style="thin">
        <color indexed="64"/>
      </bottom>
      <diagonal/>
    </border>
    <border>
      <left/>
      <right/>
      <top style="thin">
        <color indexed="64"/>
      </top>
      <bottom/>
      <diagonal/>
    </border>
    <border>
      <left/>
      <right style="thick">
        <color rgb="FFFFC000"/>
      </right>
      <top style="thin">
        <color indexed="64"/>
      </top>
      <bottom/>
      <diagonal/>
    </border>
    <border>
      <left/>
      <right/>
      <top/>
      <bottom style="thin">
        <color auto="1"/>
      </bottom>
      <diagonal/>
    </border>
    <border>
      <left style="thin">
        <color indexed="64"/>
      </left>
      <right/>
      <top/>
      <bottom/>
      <diagonal/>
    </border>
    <border>
      <left style="thick">
        <color rgb="FFFFC000"/>
      </left>
      <right/>
      <top/>
      <bottom style="thick">
        <color rgb="FFFFC000"/>
      </bottom>
      <diagonal/>
    </border>
    <border>
      <left/>
      <right/>
      <top/>
      <bottom style="thick">
        <color rgb="FFFFC000"/>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theme="8" tint="0.39997558519241921"/>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8" tint="0.39997558519241921"/>
      </left>
      <right/>
      <top style="thin">
        <color theme="8" tint="0.39997558519241921"/>
      </top>
      <bottom/>
      <diagonal/>
    </border>
    <border>
      <left/>
      <right/>
      <top style="thin">
        <color theme="8" tint="0.39997558519241921"/>
      </top>
      <bottom/>
      <diagonal/>
    </border>
    <border>
      <left/>
      <right style="thin">
        <color theme="8" tint="0.39997558519241921"/>
      </right>
      <top style="thin">
        <color theme="8" tint="0.39997558519241921"/>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ck">
        <color rgb="FFFFC000"/>
      </right>
      <top style="thin">
        <color indexed="64"/>
      </top>
      <bottom style="thin">
        <color indexed="64"/>
      </bottom>
      <diagonal/>
    </border>
    <border>
      <left/>
      <right style="thin">
        <color indexed="64"/>
      </right>
      <top/>
      <bottom style="thick">
        <color rgb="FFFFC000"/>
      </bottom>
      <diagonal/>
    </border>
    <border>
      <left/>
      <right/>
      <top style="thin">
        <color auto="1"/>
      </top>
      <bottom style="thin">
        <color auto="1"/>
      </bottom>
      <diagonal/>
    </border>
    <border>
      <left style="thin">
        <color indexed="64"/>
      </left>
      <right style="thin">
        <color indexed="64"/>
      </right>
      <top/>
      <bottom style="thick">
        <color rgb="FFFFC000"/>
      </bottom>
      <diagonal/>
    </border>
    <border>
      <left style="thin">
        <color indexed="64"/>
      </left>
      <right/>
      <top style="thin">
        <color indexed="64"/>
      </top>
      <bottom style="thick">
        <color rgb="FFFFC000"/>
      </bottom>
      <diagonal/>
    </border>
    <border>
      <left/>
      <right style="thick">
        <color rgb="FFFFC000"/>
      </right>
      <top style="thin">
        <color indexed="64"/>
      </top>
      <bottom style="thick">
        <color rgb="FFFFC000"/>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3" fillId="0" borderId="0" applyNumberFormat="0" applyFill="0" applyBorder="0" applyAlignment="0" applyProtection="0">
      <alignment vertical="top"/>
      <protection locked="0"/>
    </xf>
    <xf numFmtId="0" fontId="34" fillId="0" borderId="0" applyNumberFormat="0" applyFill="0" applyBorder="0" applyAlignment="0" applyProtection="0"/>
    <xf numFmtId="0" fontId="13" fillId="0" borderId="0" applyNumberFormat="0" applyFill="0" applyBorder="0" applyAlignment="0" applyProtection="0">
      <alignment vertical="top"/>
      <protection locked="0"/>
    </xf>
    <xf numFmtId="0" fontId="39" fillId="0" borderId="0"/>
  </cellStyleXfs>
  <cellXfs count="296">
    <xf numFmtId="0" fontId="0" fillId="0" borderId="0" xfId="0"/>
    <xf numFmtId="0" fontId="6" fillId="3" borderId="0" xfId="0" applyFont="1" applyFill="1"/>
    <xf numFmtId="0" fontId="7" fillId="4" borderId="1" xfId="0" applyFont="1" applyFill="1" applyBorder="1" applyAlignment="1">
      <alignment horizontal="center" vertical="center"/>
    </xf>
    <xf numFmtId="0" fontId="6" fillId="4" borderId="2" xfId="0" applyFont="1" applyFill="1" applyBorder="1"/>
    <xf numFmtId="0" fontId="6" fillId="4" borderId="3" xfId="0" applyFont="1" applyFill="1" applyBorder="1"/>
    <xf numFmtId="0" fontId="8" fillId="5" borderId="0" xfId="0" applyFont="1" applyFill="1" applyBorder="1"/>
    <xf numFmtId="0" fontId="6" fillId="5" borderId="0" xfId="0" applyFont="1" applyFill="1" applyBorder="1" applyAlignment="1"/>
    <xf numFmtId="0" fontId="6" fillId="5" borderId="0" xfId="0" applyFont="1" applyFill="1" applyBorder="1"/>
    <xf numFmtId="0" fontId="6" fillId="3" borderId="4" xfId="0" applyFont="1" applyFill="1" applyBorder="1" applyAlignment="1">
      <alignment horizontal="center"/>
    </xf>
    <xf numFmtId="0" fontId="6" fillId="5" borderId="0" xfId="0" applyFont="1" applyFill="1"/>
    <xf numFmtId="0" fontId="9" fillId="6" borderId="2" xfId="0" applyFont="1" applyFill="1" applyBorder="1"/>
    <xf numFmtId="0" fontId="6" fillId="6" borderId="2" xfId="0" applyFont="1" applyFill="1" applyBorder="1"/>
    <xf numFmtId="0" fontId="6" fillId="6" borderId="3" xfId="0" applyFont="1" applyFill="1" applyBorder="1"/>
    <xf numFmtId="0" fontId="9" fillId="3" borderId="0" xfId="0" applyFont="1" applyFill="1" applyAlignment="1">
      <alignment vertical="center"/>
    </xf>
    <xf numFmtId="0" fontId="6" fillId="5" borderId="0" xfId="0" applyFont="1" applyFill="1" applyBorder="1" applyAlignment="1">
      <alignment horizontal="center"/>
    </xf>
    <xf numFmtId="0" fontId="9" fillId="3" borderId="0" xfId="0" applyFont="1" applyFill="1" applyAlignment="1">
      <alignment horizontal="left" vertical="center"/>
    </xf>
    <xf numFmtId="0" fontId="6" fillId="5" borderId="0" xfId="0" applyFont="1" applyFill="1" applyBorder="1" applyAlignment="1">
      <alignment horizontal="center" vertical="center"/>
    </xf>
    <xf numFmtId="0" fontId="6" fillId="6" borderId="1" xfId="0" applyFont="1" applyFill="1" applyBorder="1" applyAlignment="1">
      <alignment horizontal="left"/>
    </xf>
    <xf numFmtId="0" fontId="6" fillId="6" borderId="4" xfId="0" applyFont="1" applyFill="1" applyBorder="1" applyAlignment="1">
      <alignment horizontal="center"/>
    </xf>
    <xf numFmtId="0" fontId="11" fillId="3" borderId="0" xfId="0" applyFont="1" applyFill="1" applyAlignment="1">
      <alignment horizontal="center"/>
    </xf>
    <xf numFmtId="0" fontId="6" fillId="3" borderId="4" xfId="0" quotePrefix="1" applyFont="1" applyFill="1" applyBorder="1" applyAlignment="1">
      <alignment horizontal="center"/>
    </xf>
    <xf numFmtId="3" fontId="12" fillId="8" borderId="4" xfId="0" applyNumberFormat="1" applyFont="1" applyFill="1" applyBorder="1" applyAlignment="1" applyProtection="1">
      <alignment horizontal="center"/>
    </xf>
    <xf numFmtId="1" fontId="6" fillId="7" borderId="3" xfId="0" applyNumberFormat="1" applyFont="1" applyFill="1" applyBorder="1" applyAlignment="1" applyProtection="1">
      <alignment horizontal="center"/>
      <protection locked="0"/>
    </xf>
    <xf numFmtId="0" fontId="11" fillId="3" borderId="4" xfId="0" applyFont="1" applyFill="1" applyBorder="1" applyAlignment="1">
      <alignment horizontal="center"/>
    </xf>
    <xf numFmtId="0" fontId="9" fillId="11" borderId="0" xfId="0" applyFont="1" applyFill="1" applyAlignment="1">
      <alignment vertical="center"/>
    </xf>
    <xf numFmtId="0" fontId="6" fillId="11" borderId="4" xfId="0" applyFont="1" applyFill="1" applyBorder="1" applyAlignment="1">
      <alignment horizontal="center"/>
    </xf>
    <xf numFmtId="0" fontId="14" fillId="3" borderId="0" xfId="4" applyFont="1" applyFill="1" applyAlignment="1" applyProtection="1">
      <alignment horizontal="center" vertical="center"/>
      <protection locked="0"/>
    </xf>
    <xf numFmtId="0" fontId="15" fillId="10" borderId="8" xfId="0" applyFont="1" applyFill="1" applyBorder="1" applyAlignment="1">
      <alignment vertical="top"/>
    </xf>
    <xf numFmtId="0" fontId="15" fillId="10" borderId="0" xfId="0" applyFont="1" applyFill="1" applyBorder="1" applyAlignment="1">
      <alignment vertical="top"/>
    </xf>
    <xf numFmtId="0" fontId="15" fillId="10" borderId="9" xfId="0" applyFont="1" applyFill="1" applyBorder="1" applyAlignment="1">
      <alignment vertical="top"/>
    </xf>
    <xf numFmtId="3" fontId="6" fillId="7" borderId="4" xfId="0" applyNumberFormat="1" applyFont="1" applyFill="1" applyBorder="1" applyAlignment="1" applyProtection="1">
      <alignment horizontal="center"/>
      <protection locked="0"/>
    </xf>
    <xf numFmtId="0" fontId="6" fillId="10" borderId="8" xfId="0" applyFont="1" applyFill="1" applyBorder="1" applyAlignment="1">
      <alignment horizontal="left"/>
    </xf>
    <xf numFmtId="0" fontId="6" fillId="10" borderId="0" xfId="0" applyFont="1" applyFill="1" applyBorder="1" applyAlignment="1">
      <alignment horizontal="left"/>
    </xf>
    <xf numFmtId="0" fontId="6" fillId="10" borderId="10" xfId="0" applyFont="1" applyFill="1" applyBorder="1" applyAlignment="1">
      <alignment horizontal="left"/>
    </xf>
    <xf numFmtId="3" fontId="6" fillId="8" borderId="4" xfId="0" applyNumberFormat="1" applyFont="1" applyFill="1" applyBorder="1" applyAlignment="1" applyProtection="1">
      <alignment horizontal="center"/>
    </xf>
    <xf numFmtId="0" fontId="12" fillId="3" borderId="4" xfId="0" applyFont="1" applyFill="1" applyBorder="1" applyAlignment="1">
      <alignment horizontal="center"/>
    </xf>
    <xf numFmtId="3" fontId="12" fillId="13" borderId="4" xfId="0" applyNumberFormat="1" applyFont="1" applyFill="1" applyBorder="1" applyAlignment="1" applyProtection="1">
      <alignment horizontal="center"/>
    </xf>
    <xf numFmtId="3" fontId="6" fillId="8" borderId="4" xfId="0" quotePrefix="1" applyNumberFormat="1" applyFont="1" applyFill="1" applyBorder="1" applyAlignment="1" applyProtection="1">
      <alignment horizontal="center"/>
    </xf>
    <xf numFmtId="0" fontId="6" fillId="11" borderId="4" xfId="0" quotePrefix="1" applyFont="1" applyFill="1" applyBorder="1" applyAlignment="1">
      <alignment horizontal="center"/>
    </xf>
    <xf numFmtId="1" fontId="6" fillId="11" borderId="4" xfId="0" applyNumberFormat="1" applyFont="1" applyFill="1" applyBorder="1" applyAlignment="1" applyProtection="1">
      <alignment horizontal="center" vertical="top" wrapText="1"/>
      <protection locked="0"/>
    </xf>
    <xf numFmtId="166" fontId="12" fillId="14" borderId="4" xfId="0" applyNumberFormat="1" applyFont="1" applyFill="1" applyBorder="1" applyAlignment="1" applyProtection="1">
      <alignment horizontal="center"/>
    </xf>
    <xf numFmtId="0" fontId="6" fillId="10" borderId="0" xfId="0" applyFont="1" applyFill="1" applyBorder="1" applyAlignment="1"/>
    <xf numFmtId="0" fontId="6" fillId="10" borderId="9" xfId="0" applyFont="1" applyFill="1" applyBorder="1" applyAlignment="1"/>
    <xf numFmtId="166" fontId="6" fillId="7" borderId="4" xfId="0" applyNumberFormat="1" applyFont="1" applyFill="1" applyBorder="1" applyAlignment="1" applyProtection="1">
      <alignment horizontal="center"/>
      <protection locked="0"/>
    </xf>
    <xf numFmtId="0" fontId="6" fillId="7" borderId="4" xfId="2" applyNumberFormat="1" applyFont="1" applyFill="1" applyBorder="1" applyAlignment="1" applyProtection="1">
      <alignment horizontal="center"/>
      <protection locked="0"/>
    </xf>
    <xf numFmtId="0" fontId="6" fillId="3" borderId="0" xfId="0" applyNumberFormat="1" applyFont="1" applyFill="1"/>
    <xf numFmtId="164" fontId="6" fillId="7" borderId="4" xfId="2" applyNumberFormat="1" applyFont="1" applyFill="1" applyBorder="1" applyAlignment="1" applyProtection="1">
      <alignment horizontal="center"/>
      <protection locked="0"/>
    </xf>
    <xf numFmtId="0" fontId="11" fillId="3" borderId="0" xfId="0" applyFont="1" applyFill="1" applyBorder="1" applyAlignment="1">
      <alignment horizontal="center"/>
    </xf>
    <xf numFmtId="10" fontId="12" fillId="14" borderId="4" xfId="0" applyNumberFormat="1" applyFont="1" applyFill="1" applyBorder="1" applyAlignment="1" applyProtection="1">
      <alignment horizontal="center"/>
    </xf>
    <xf numFmtId="3" fontId="12" fillId="17" borderId="4" xfId="0" applyNumberFormat="1" applyFont="1" applyFill="1" applyBorder="1" applyAlignment="1" applyProtection="1">
      <alignment horizontal="center"/>
    </xf>
    <xf numFmtId="3" fontId="6" fillId="3" borderId="0" xfId="0" applyNumberFormat="1" applyFont="1" applyFill="1"/>
    <xf numFmtId="0" fontId="6" fillId="3" borderId="0" xfId="0" applyFont="1" applyFill="1" applyBorder="1"/>
    <xf numFmtId="0" fontId="6" fillId="3" borderId="0" xfId="0" applyFont="1" applyFill="1" applyAlignment="1">
      <alignment vertical="center"/>
    </xf>
    <xf numFmtId="0" fontId="6" fillId="3" borderId="0" xfId="0" quotePrefix="1" applyFont="1" applyFill="1" applyBorder="1" applyAlignment="1">
      <alignment horizontal="center"/>
    </xf>
    <xf numFmtId="3" fontId="12" fillId="18" borderId="0" xfId="0" applyNumberFormat="1" applyFont="1" applyFill="1" applyBorder="1" applyAlignment="1" applyProtection="1">
      <alignment horizontal="center"/>
    </xf>
    <xf numFmtId="0" fontId="6" fillId="3" borderId="0" xfId="0" applyFont="1" applyFill="1" applyBorder="1" applyAlignment="1">
      <alignment horizontal="left"/>
    </xf>
    <xf numFmtId="0" fontId="6" fillId="3" borderId="0" xfId="0" applyFont="1" applyFill="1" applyAlignment="1"/>
    <xf numFmtId="0" fontId="6" fillId="3" borderId="0" xfId="0" applyFont="1" applyFill="1" applyBorder="1" applyAlignment="1">
      <alignment horizontal="center"/>
    </xf>
    <xf numFmtId="0" fontId="20" fillId="16" borderId="0" xfId="0" applyFont="1" applyFill="1" applyProtection="1">
      <protection hidden="1"/>
    </xf>
    <xf numFmtId="0" fontId="17" fillId="16" borderId="0" xfId="0" applyFont="1" applyFill="1" applyProtection="1">
      <protection hidden="1"/>
    </xf>
    <xf numFmtId="0" fontId="17" fillId="15" borderId="0" xfId="0" applyFont="1" applyFill="1" applyProtection="1">
      <protection hidden="1"/>
    </xf>
    <xf numFmtId="0" fontId="6" fillId="4" borderId="0" xfId="0" applyFont="1" applyFill="1" applyProtection="1"/>
    <xf numFmtId="0" fontId="6" fillId="4" borderId="0" xfId="0" applyFont="1" applyFill="1"/>
    <xf numFmtId="169" fontId="18" fillId="3" borderId="4" xfId="0" applyNumberFormat="1" applyFont="1" applyFill="1" applyBorder="1" applyAlignment="1" applyProtection="1">
      <alignment horizontal="center"/>
    </xf>
    <xf numFmtId="0" fontId="18" fillId="3" borderId="4" xfId="0" applyNumberFormat="1" applyFont="1" applyFill="1" applyBorder="1" applyAlignment="1" applyProtection="1">
      <alignment horizontal="center"/>
    </xf>
    <xf numFmtId="169" fontId="18" fillId="3" borderId="4" xfId="0" applyNumberFormat="1" applyFont="1" applyFill="1" applyBorder="1" applyAlignment="1" applyProtection="1">
      <alignment horizontal="left"/>
    </xf>
    <xf numFmtId="1" fontId="18" fillId="3" borderId="4" xfId="0" applyNumberFormat="1" applyFont="1" applyFill="1" applyBorder="1" applyAlignment="1" applyProtection="1">
      <alignment horizontal="center"/>
    </xf>
    <xf numFmtId="0" fontId="12" fillId="3" borderId="0" xfId="0" applyFont="1" applyFill="1" applyBorder="1" applyAlignment="1">
      <alignment vertical="top" wrapText="1"/>
    </xf>
    <xf numFmtId="169" fontId="18" fillId="4" borderId="4" xfId="0" applyNumberFormat="1" applyFont="1" applyFill="1" applyBorder="1" applyAlignment="1" applyProtection="1">
      <alignment horizontal="left"/>
    </xf>
    <xf numFmtId="169" fontId="18" fillId="4" borderId="4" xfId="0" applyNumberFormat="1" applyFont="1" applyFill="1" applyBorder="1" applyAlignment="1" applyProtection="1">
      <alignment horizontal="right"/>
    </xf>
    <xf numFmtId="0" fontId="21" fillId="3" borderId="0" xfId="0" applyFont="1" applyFill="1" applyBorder="1" applyAlignment="1">
      <alignment vertical="top" wrapText="1"/>
    </xf>
    <xf numFmtId="169" fontId="2" fillId="19" borderId="4" xfId="3" applyNumberFormat="1" applyFill="1" applyBorder="1" applyAlignment="1" applyProtection="1">
      <alignment horizontal="right"/>
      <protection locked="0"/>
    </xf>
    <xf numFmtId="10" fontId="18" fillId="4" borderId="4" xfId="2" applyNumberFormat="1" applyFont="1" applyFill="1" applyBorder="1" applyAlignment="1" applyProtection="1">
      <alignment horizontal="right"/>
    </xf>
    <xf numFmtId="169" fontId="18" fillId="4" borderId="23" xfId="0" applyNumberFormat="1" applyFont="1" applyFill="1" applyBorder="1" applyAlignment="1" applyProtection="1">
      <alignment horizontal="left"/>
    </xf>
    <xf numFmtId="169" fontId="18" fillId="4" borderId="23" xfId="0" applyNumberFormat="1" applyFont="1" applyFill="1" applyBorder="1" applyAlignment="1" applyProtection="1">
      <alignment horizontal="right"/>
    </xf>
    <xf numFmtId="169" fontId="18" fillId="4" borderId="24" xfId="0" applyNumberFormat="1" applyFont="1" applyFill="1" applyBorder="1" applyAlignment="1" applyProtection="1">
      <alignment horizontal="left"/>
    </xf>
    <xf numFmtId="0" fontId="18" fillId="4" borderId="24" xfId="0" applyNumberFormat="1" applyFont="1" applyFill="1" applyBorder="1" applyAlignment="1" applyProtection="1">
      <alignment horizontal="center"/>
    </xf>
    <xf numFmtId="0" fontId="18" fillId="4" borderId="4" xfId="0" applyNumberFormat="1" applyFont="1" applyFill="1" applyBorder="1" applyAlignment="1" applyProtection="1">
      <alignment horizontal="center"/>
    </xf>
    <xf numFmtId="169" fontId="18" fillId="4" borderId="4" xfId="0" quotePrefix="1" applyNumberFormat="1" applyFont="1" applyFill="1" applyBorder="1" applyAlignment="1" applyProtection="1">
      <alignment horizontal="right"/>
    </xf>
    <xf numFmtId="1" fontId="18" fillId="4" borderId="4" xfId="0" applyNumberFormat="1" applyFont="1" applyFill="1" applyBorder="1" applyAlignment="1" applyProtection="1">
      <alignment horizontal="center"/>
    </xf>
    <xf numFmtId="0" fontId="22" fillId="4" borderId="4" xfId="0" applyNumberFormat="1" applyFont="1" applyFill="1" applyBorder="1" applyAlignment="1" applyProtection="1">
      <alignment horizontal="center"/>
    </xf>
    <xf numFmtId="169" fontId="23" fillId="4" borderId="4" xfId="0" applyNumberFormat="1" applyFont="1" applyFill="1" applyBorder="1" applyAlignment="1" applyProtection="1">
      <alignment horizontal="center"/>
    </xf>
    <xf numFmtId="2" fontId="18" fillId="4" borderId="4" xfId="0" applyNumberFormat="1" applyFont="1" applyFill="1" applyBorder="1" applyAlignment="1" applyProtection="1">
      <alignment horizontal="center"/>
    </xf>
    <xf numFmtId="170" fontId="18" fillId="4" borderId="4" xfId="1" applyNumberFormat="1" applyFont="1" applyFill="1" applyBorder="1" applyAlignment="1" applyProtection="1">
      <alignment horizontal="right"/>
    </xf>
    <xf numFmtId="169" fontId="18" fillId="3" borderId="4" xfId="0" applyNumberFormat="1" applyFont="1" applyFill="1" applyBorder="1" applyAlignment="1" applyProtection="1">
      <alignment horizontal="right"/>
    </xf>
    <xf numFmtId="0" fontId="18" fillId="4" borderId="23" xfId="0" applyNumberFormat="1" applyFont="1" applyFill="1" applyBorder="1" applyAlignment="1" applyProtection="1">
      <alignment horizontal="right"/>
    </xf>
    <xf numFmtId="1" fontId="23" fillId="4" borderId="4" xfId="0" applyNumberFormat="1" applyFont="1" applyFill="1" applyBorder="1" applyAlignment="1" applyProtection="1">
      <alignment horizontal="center"/>
    </xf>
    <xf numFmtId="0" fontId="23" fillId="4" borderId="4" xfId="0" applyNumberFormat="1" applyFont="1" applyFill="1" applyBorder="1" applyAlignment="1" applyProtection="1">
      <alignment horizontal="center"/>
    </xf>
    <xf numFmtId="0" fontId="6" fillId="0" borderId="4" xfId="0" applyFont="1" applyBorder="1" applyProtection="1"/>
    <xf numFmtId="0" fontId="6" fillId="0" borderId="4" xfId="0" applyFont="1" applyBorder="1" applyAlignment="1" applyProtection="1">
      <alignment horizontal="center" wrapText="1"/>
    </xf>
    <xf numFmtId="0" fontId="6" fillId="0" borderId="4" xfId="0" applyFont="1" applyBorder="1" applyAlignment="1" applyProtection="1">
      <alignment horizontal="center"/>
    </xf>
    <xf numFmtId="9" fontId="6" fillId="7" borderId="4" xfId="2" applyFont="1" applyFill="1" applyBorder="1" applyAlignment="1" applyProtection="1">
      <alignment horizontal="center"/>
      <protection locked="0"/>
    </xf>
    <xf numFmtId="164" fontId="6" fillId="0" borderId="4" xfId="2" applyNumberFormat="1" applyFont="1" applyBorder="1" applyProtection="1"/>
    <xf numFmtId="10" fontId="6" fillId="7" borderId="4" xfId="2" applyNumberFormat="1" applyFont="1" applyFill="1" applyBorder="1" applyAlignment="1" applyProtection="1">
      <alignment horizontal="center"/>
      <protection locked="0"/>
    </xf>
    <xf numFmtId="10" fontId="24" fillId="0" borderId="4" xfId="2" applyNumberFormat="1" applyFont="1" applyBorder="1" applyAlignment="1" applyProtection="1">
      <alignment horizontal="center"/>
    </xf>
    <xf numFmtId="164" fontId="6" fillId="0" borderId="4" xfId="2" applyNumberFormat="1" applyFont="1" applyBorder="1" applyAlignment="1" applyProtection="1">
      <alignment horizontal="center"/>
    </xf>
    <xf numFmtId="10" fontId="6" fillId="0" borderId="4" xfId="2" applyNumberFormat="1" applyFont="1" applyBorder="1" applyAlignment="1" applyProtection="1">
      <alignment horizontal="center"/>
    </xf>
    <xf numFmtId="10" fontId="24" fillId="0" borderId="4" xfId="0" applyNumberFormat="1" applyFont="1" applyBorder="1" applyAlignment="1" applyProtection="1">
      <alignment horizontal="center"/>
    </xf>
    <xf numFmtId="0" fontId="26" fillId="3" borderId="0" xfId="0" applyFont="1" applyFill="1"/>
    <xf numFmtId="0" fontId="28" fillId="3" borderId="0" xfId="0" applyFont="1" applyFill="1"/>
    <xf numFmtId="0" fontId="6" fillId="3" borderId="0" xfId="0" applyFont="1" applyFill="1" applyAlignment="1">
      <alignment wrapText="1"/>
    </xf>
    <xf numFmtId="0" fontId="6" fillId="6" borderId="1" xfId="0" applyFont="1" applyFill="1" applyBorder="1"/>
    <xf numFmtId="1" fontId="6" fillId="3" borderId="0" xfId="0" applyNumberFormat="1" applyFont="1" applyFill="1"/>
    <xf numFmtId="0" fontId="31" fillId="0" borderId="0" xfId="0" applyFont="1"/>
    <xf numFmtId="0" fontId="4" fillId="16" borderId="4" xfId="0" applyFont="1" applyFill="1" applyBorder="1"/>
    <xf numFmtId="0" fontId="0" fillId="16" borderId="4" xfId="0" applyFill="1" applyBorder="1"/>
    <xf numFmtId="0" fontId="0" fillId="16" borderId="4" xfId="0" applyFont="1" applyFill="1" applyBorder="1"/>
    <xf numFmtId="0" fontId="0" fillId="16" borderId="4" xfId="0" applyFill="1" applyBorder="1" applyAlignment="1">
      <alignment horizontal="center"/>
    </xf>
    <xf numFmtId="0" fontId="5" fillId="4" borderId="0" xfId="0" applyFont="1" applyFill="1" applyAlignment="1">
      <alignment horizontal="left" vertical="center" wrapText="1"/>
    </xf>
    <xf numFmtId="0" fontId="32" fillId="4" borderId="0" xfId="0" applyFont="1" applyFill="1" applyAlignment="1">
      <alignment horizontal="center"/>
    </xf>
    <xf numFmtId="164" fontId="32" fillId="4" borderId="0" xfId="0" applyNumberFormat="1" applyFont="1" applyFill="1" applyAlignment="1">
      <alignment horizontal="center"/>
    </xf>
    <xf numFmtId="0" fontId="4" fillId="0" borderId="0" xfId="0" applyFont="1"/>
    <xf numFmtId="2" fontId="0" fillId="0" borderId="0" xfId="0" applyNumberFormat="1"/>
    <xf numFmtId="0" fontId="4" fillId="0" borderId="4" xfId="0" applyFont="1" applyBorder="1"/>
    <xf numFmtId="0" fontId="4" fillId="5" borderId="4" xfId="0" applyFont="1" applyFill="1" applyBorder="1"/>
    <xf numFmtId="0" fontId="4" fillId="26" borderId="4" xfId="0" applyFont="1" applyFill="1" applyBorder="1"/>
    <xf numFmtId="0" fontId="4" fillId="27" borderId="4" xfId="0" applyFont="1" applyFill="1" applyBorder="1"/>
    <xf numFmtId="0" fontId="4" fillId="10" borderId="4" xfId="0" applyFont="1" applyFill="1" applyBorder="1"/>
    <xf numFmtId="0" fontId="36" fillId="5" borderId="4" xfId="0" applyFont="1" applyFill="1" applyBorder="1"/>
    <xf numFmtId="0" fontId="0" fillId="26" borderId="4" xfId="0" applyFill="1" applyBorder="1"/>
    <xf numFmtId="0" fontId="0" fillId="0" borderId="4" xfId="0" applyBorder="1"/>
    <xf numFmtId="10" fontId="4" fillId="27" borderId="4" xfId="2" applyNumberFormat="1" applyFont="1" applyFill="1" applyBorder="1"/>
    <xf numFmtId="10" fontId="4" fillId="10" borderId="4" xfId="2" applyNumberFormat="1" applyFont="1" applyFill="1" applyBorder="1"/>
    <xf numFmtId="2" fontId="0" fillId="0" borderId="4" xfId="0" applyNumberFormat="1" applyBorder="1"/>
    <xf numFmtId="2" fontId="35" fillId="0" borderId="4" xfId="0" applyNumberFormat="1" applyFont="1" applyBorder="1"/>
    <xf numFmtId="165" fontId="0" fillId="0" borderId="4" xfId="0" applyNumberFormat="1" applyBorder="1"/>
    <xf numFmtId="0" fontId="36" fillId="0" borderId="4" xfId="0" applyFont="1" applyBorder="1"/>
    <xf numFmtId="2" fontId="0" fillId="0" borderId="0" xfId="0" applyNumberFormat="1" applyAlignment="1">
      <alignment horizontal="right"/>
    </xf>
    <xf numFmtId="0" fontId="35" fillId="0" borderId="0" xfId="0" applyFont="1"/>
    <xf numFmtId="2" fontId="37" fillId="0" borderId="0" xfId="0" applyNumberFormat="1" applyFont="1"/>
    <xf numFmtId="49" fontId="0" fillId="0" borderId="0" xfId="0" applyNumberFormat="1" applyAlignment="1">
      <alignment wrapText="1"/>
    </xf>
    <xf numFmtId="0" fontId="4" fillId="0" borderId="0" xfId="0" applyFont="1" applyAlignment="1">
      <alignment vertical="center"/>
    </xf>
    <xf numFmtId="0" fontId="4" fillId="0" borderId="0" xfId="0" applyFont="1" applyAlignment="1">
      <alignment horizontal="left" vertical="center" indent="1"/>
    </xf>
    <xf numFmtId="0" fontId="13" fillId="0" borderId="0" xfId="6" applyAlignment="1" applyProtection="1"/>
    <xf numFmtId="0" fontId="23" fillId="0" borderId="0" xfId="7" applyFont="1"/>
    <xf numFmtId="0" fontId="23" fillId="0" borderId="32" xfId="7" applyNumberFormat="1" applyFont="1" applyFill="1" applyBorder="1" applyAlignment="1">
      <alignment horizontal="center" vertical="center" wrapText="1"/>
    </xf>
    <xf numFmtId="0" fontId="23" fillId="0" borderId="33" xfId="7" applyNumberFormat="1" applyFont="1" applyFill="1" applyBorder="1" applyAlignment="1">
      <alignment horizontal="center" vertical="center" wrapText="1"/>
    </xf>
    <xf numFmtId="0" fontId="23" fillId="0" borderId="35" xfId="7" applyNumberFormat="1" applyFont="1" applyFill="1" applyBorder="1" applyAlignment="1">
      <alignment horizontal="center" vertical="center" wrapText="1"/>
    </xf>
    <xf numFmtId="0" fontId="23" fillId="0" borderId="36" xfId="7" applyNumberFormat="1" applyFont="1" applyFill="1" applyBorder="1" applyAlignment="1">
      <alignment horizontal="center" vertical="center" wrapText="1"/>
    </xf>
    <xf numFmtId="49" fontId="23" fillId="0" borderId="37" xfId="7" applyNumberFormat="1" applyFont="1" applyBorder="1" applyAlignment="1">
      <alignment horizontal="left"/>
    </xf>
    <xf numFmtId="0" fontId="23" fillId="0" borderId="0" xfId="7" applyFont="1" applyAlignment="1">
      <alignment horizontal="right"/>
    </xf>
    <xf numFmtId="49" fontId="40" fillId="0" borderId="37" xfId="7" applyNumberFormat="1" applyFont="1" applyBorder="1" applyAlignment="1">
      <alignment horizontal="left"/>
    </xf>
    <xf numFmtId="0" fontId="40" fillId="0" borderId="0" xfId="7" applyFont="1" applyAlignment="1">
      <alignment horizontal="right"/>
    </xf>
    <xf numFmtId="49" fontId="23" fillId="0" borderId="0" xfId="7" applyNumberFormat="1" applyFont="1" applyAlignment="1">
      <alignment horizontal="left"/>
    </xf>
    <xf numFmtId="49" fontId="41" fillId="0" borderId="0" xfId="7" applyNumberFormat="1" applyFont="1" applyAlignment="1">
      <alignment horizontal="left"/>
    </xf>
    <xf numFmtId="0" fontId="40" fillId="0" borderId="0" xfId="7" applyFont="1"/>
    <xf numFmtId="0" fontId="40" fillId="10" borderId="38" xfId="7" applyFont="1" applyFill="1" applyBorder="1"/>
    <xf numFmtId="10" fontId="40" fillId="10" borderId="38" xfId="2" applyNumberFormat="1" applyFont="1" applyFill="1" applyBorder="1"/>
    <xf numFmtId="0" fontId="0" fillId="3" borderId="0" xfId="0" applyFill="1"/>
    <xf numFmtId="0" fontId="0" fillId="16" borderId="4" xfId="0" applyFill="1" applyBorder="1" applyProtection="1">
      <protection locked="0"/>
    </xf>
    <xf numFmtId="0" fontId="0" fillId="16" borderId="4" xfId="0" applyFill="1" applyBorder="1" applyAlignment="1" applyProtection="1">
      <alignment horizontal="left"/>
      <protection locked="0"/>
    </xf>
    <xf numFmtId="166" fontId="18" fillId="14" borderId="4" xfId="0" applyNumberFormat="1" applyFont="1" applyFill="1" applyBorder="1" applyAlignment="1" applyProtection="1">
      <alignment horizontal="center" vertical="top" wrapText="1"/>
      <protection locked="0"/>
    </xf>
    <xf numFmtId="0" fontId="12" fillId="6" borderId="11" xfId="0" applyFont="1" applyFill="1" applyBorder="1" applyAlignment="1">
      <alignment horizontal="center"/>
    </xf>
    <xf numFmtId="9" fontId="6" fillId="4" borderId="4" xfId="2" applyFont="1" applyFill="1" applyBorder="1" applyAlignment="1" applyProtection="1">
      <alignment horizontal="center"/>
    </xf>
    <xf numFmtId="10" fontId="6" fillId="4" borderId="4" xfId="2" applyNumberFormat="1" applyFont="1" applyFill="1" applyBorder="1" applyAlignment="1" applyProtection="1">
      <alignment horizontal="center"/>
    </xf>
    <xf numFmtId="0" fontId="0" fillId="16" borderId="4" xfId="0" quotePrefix="1" applyFill="1" applyBorder="1" applyAlignment="1" applyProtection="1">
      <alignment horizontal="left"/>
      <protection locked="0"/>
    </xf>
    <xf numFmtId="0" fontId="0" fillId="16" borderId="4" xfId="0" applyFont="1" applyFill="1" applyBorder="1" applyProtection="1">
      <protection locked="0"/>
    </xf>
    <xf numFmtId="0" fontId="0" fillId="16" borderId="4" xfId="0" quotePrefix="1" applyFill="1" applyBorder="1" applyAlignment="1" applyProtection="1">
      <alignment horizontal="center"/>
      <protection locked="0"/>
    </xf>
    <xf numFmtId="9" fontId="10" fillId="3" borderId="0" xfId="2" applyFont="1" applyFill="1" applyAlignment="1">
      <alignment horizontal="center" vertical="top" wrapText="1"/>
    </xf>
    <xf numFmtId="8" fontId="0" fillId="3" borderId="0" xfId="0" applyNumberFormat="1" applyFill="1"/>
    <xf numFmtId="169" fontId="0" fillId="3" borderId="0" xfId="0" applyNumberFormat="1" applyFill="1"/>
    <xf numFmtId="0" fontId="6" fillId="3" borderId="0" xfId="0" applyFont="1" applyFill="1" applyAlignment="1">
      <alignment horizontal="right"/>
    </xf>
    <xf numFmtId="3" fontId="6" fillId="10" borderId="43" xfId="0" applyNumberFormat="1" applyFont="1" applyFill="1" applyBorder="1" applyAlignment="1" applyProtection="1">
      <alignment horizontal="center"/>
    </xf>
    <xf numFmtId="3" fontId="6" fillId="8" borderId="44" xfId="0" applyNumberFormat="1" applyFont="1" applyFill="1" applyBorder="1" applyAlignment="1" applyProtection="1">
      <alignment horizontal="center"/>
    </xf>
    <xf numFmtId="3" fontId="6" fillId="8" borderId="39" xfId="0" applyNumberFormat="1" applyFont="1" applyFill="1" applyBorder="1" applyAlignment="1" applyProtection="1">
      <alignment horizontal="center"/>
    </xf>
    <xf numFmtId="0" fontId="13" fillId="0" borderId="4" xfId="4" applyBorder="1" applyAlignment="1" applyProtection="1"/>
    <xf numFmtId="0" fontId="13" fillId="3" borderId="0" xfId="4" applyFill="1" applyAlignment="1" applyProtection="1"/>
    <xf numFmtId="0" fontId="0" fillId="10" borderId="0" xfId="0" applyFill="1"/>
    <xf numFmtId="3" fontId="6" fillId="10" borderId="16" xfId="0" applyNumberFormat="1" applyFont="1" applyFill="1" applyBorder="1" applyAlignment="1" applyProtection="1">
      <alignment horizontal="center"/>
    </xf>
    <xf numFmtId="0" fontId="0" fillId="0" borderId="0" xfId="0" applyProtection="1"/>
    <xf numFmtId="0" fontId="0" fillId="3" borderId="16" xfId="0" applyFill="1" applyBorder="1" applyProtection="1"/>
    <xf numFmtId="0" fontId="0" fillId="3" borderId="16" xfId="0" applyFill="1" applyBorder="1" applyAlignment="1" applyProtection="1">
      <alignment horizontal="right"/>
    </xf>
    <xf numFmtId="9" fontId="0" fillId="0" borderId="0" xfId="0" applyNumberFormat="1" applyProtection="1"/>
    <xf numFmtId="0" fontId="4" fillId="0" borderId="0" xfId="0" applyFont="1" applyProtection="1"/>
    <xf numFmtId="164" fontId="0" fillId="0" borderId="0" xfId="2" applyNumberFormat="1" applyFont="1" applyProtection="1"/>
    <xf numFmtId="9" fontId="0" fillId="0" borderId="16" xfId="0" applyNumberFormat="1" applyBorder="1" applyProtection="1"/>
    <xf numFmtId="0" fontId="0" fillId="0" borderId="0" xfId="0" applyAlignment="1" applyProtection="1">
      <alignment horizontal="center"/>
    </xf>
    <xf numFmtId="0" fontId="3" fillId="25" borderId="28" xfId="0" applyFont="1" applyFill="1" applyBorder="1" applyAlignment="1" applyProtection="1">
      <alignment vertical="center"/>
    </xf>
    <xf numFmtId="0" fontId="3" fillId="25" borderId="29" xfId="0" applyFont="1" applyFill="1" applyBorder="1" applyAlignment="1" applyProtection="1">
      <alignment horizontal="center" vertical="center"/>
    </xf>
    <xf numFmtId="0" fontId="3" fillId="25" borderId="30" xfId="0" applyFont="1" applyFill="1" applyBorder="1" applyAlignment="1" applyProtection="1">
      <alignment horizontal="right" vertical="center"/>
    </xf>
    <xf numFmtId="0" fontId="0" fillId="0" borderId="0" xfId="0" applyNumberFormat="1" applyAlignment="1" applyProtection="1">
      <alignment horizontal="center"/>
    </xf>
    <xf numFmtId="0" fontId="0" fillId="24" borderId="28" xfId="0" applyFont="1" applyFill="1" applyBorder="1" applyProtection="1"/>
    <xf numFmtId="164" fontId="0" fillId="24" borderId="29" xfId="2" applyNumberFormat="1" applyFont="1" applyFill="1" applyBorder="1" applyProtection="1"/>
    <xf numFmtId="9" fontId="33" fillId="24" borderId="29" xfId="2" applyNumberFormat="1" applyFont="1" applyFill="1" applyBorder="1" applyAlignment="1" applyProtection="1">
      <alignment horizontal="center"/>
    </xf>
    <xf numFmtId="2" fontId="0" fillId="24" borderId="30" xfId="2" applyNumberFormat="1" applyFont="1" applyFill="1" applyBorder="1" applyProtection="1"/>
    <xf numFmtId="9" fontId="0" fillId="0" borderId="0" xfId="0" applyNumberFormat="1" applyAlignment="1" applyProtection="1">
      <alignment horizontal="center"/>
    </xf>
    <xf numFmtId="0" fontId="0" fillId="0" borderId="28" xfId="0" applyFont="1" applyBorder="1" applyProtection="1"/>
    <xf numFmtId="2" fontId="0" fillId="0" borderId="29" xfId="0" applyNumberFormat="1" applyFont="1" applyBorder="1" applyProtection="1"/>
    <xf numFmtId="9" fontId="33" fillId="0" borderId="29" xfId="2" applyFont="1" applyBorder="1" applyAlignment="1" applyProtection="1">
      <alignment horizontal="center"/>
    </xf>
    <xf numFmtId="2" fontId="0" fillId="0" borderId="30" xfId="2" applyNumberFormat="1" applyFont="1" applyBorder="1" applyProtection="1"/>
    <xf numFmtId="9" fontId="5" fillId="23" borderId="0" xfId="2" applyFont="1" applyFill="1" applyAlignment="1" applyProtection="1">
      <alignment horizontal="center"/>
    </xf>
    <xf numFmtId="165" fontId="0" fillId="24" borderId="29" xfId="0" applyNumberFormat="1" applyFont="1" applyFill="1" applyBorder="1" applyProtection="1"/>
    <xf numFmtId="2" fontId="33" fillId="24" borderId="29" xfId="0" applyNumberFormat="1" applyFont="1" applyFill="1" applyBorder="1" applyAlignment="1" applyProtection="1">
      <alignment horizontal="center"/>
    </xf>
    <xf numFmtId="164" fontId="0" fillId="0" borderId="29" xfId="2" applyNumberFormat="1" applyFont="1" applyBorder="1" applyProtection="1"/>
    <xf numFmtId="2" fontId="0" fillId="24" borderId="29" xfId="0" applyNumberFormat="1" applyFont="1" applyFill="1" applyBorder="1" applyProtection="1"/>
    <xf numFmtId="0" fontId="0" fillId="0" borderId="26" xfId="0" applyFont="1" applyBorder="1" applyProtection="1"/>
    <xf numFmtId="165" fontId="0" fillId="0" borderId="25" xfId="0" applyNumberFormat="1" applyFont="1" applyBorder="1" applyProtection="1"/>
    <xf numFmtId="2" fontId="0" fillId="0" borderId="27" xfId="2" applyNumberFormat="1" applyFont="1" applyBorder="1" applyProtection="1"/>
    <xf numFmtId="0" fontId="0" fillId="0" borderId="16" xfId="0" applyBorder="1" applyProtection="1"/>
    <xf numFmtId="0" fontId="34" fillId="0" borderId="0" xfId="5" applyProtection="1"/>
    <xf numFmtId="9" fontId="0" fillId="0" borderId="0" xfId="2" applyFont="1" applyAlignment="1" applyProtection="1">
      <alignment horizontal="center"/>
    </xf>
    <xf numFmtId="0" fontId="6" fillId="3" borderId="0" xfId="0" applyFont="1" applyFill="1" applyProtection="1">
      <protection locked="0"/>
    </xf>
    <xf numFmtId="0" fontId="0" fillId="0" borderId="0" xfId="0" applyFont="1"/>
    <xf numFmtId="0" fontId="4" fillId="10" borderId="0" xfId="0" applyFont="1" applyFill="1" applyProtection="1">
      <protection locked="0"/>
    </xf>
    <xf numFmtId="0" fontId="0" fillId="10" borderId="0" xfId="0" applyFill="1" applyProtection="1">
      <protection locked="0"/>
    </xf>
    <xf numFmtId="0" fontId="0" fillId="0" borderId="0" xfId="0" applyProtection="1">
      <protection locked="0"/>
    </xf>
    <xf numFmtId="0" fontId="37" fillId="3" borderId="0" xfId="0" applyFont="1" applyFill="1" applyProtection="1">
      <protection locked="0"/>
    </xf>
    <xf numFmtId="0" fontId="0" fillId="3" borderId="0" xfId="0" applyFont="1" applyFill="1" applyProtection="1">
      <protection locked="0"/>
    </xf>
    <xf numFmtId="0" fontId="0" fillId="0" borderId="0" xfId="0" applyFont="1" applyProtection="1">
      <protection locked="0"/>
    </xf>
    <xf numFmtId="1" fontId="6" fillId="3" borderId="0" xfId="0" applyNumberFormat="1" applyFont="1" applyFill="1" applyProtection="1">
      <protection locked="0"/>
    </xf>
    <xf numFmtId="0" fontId="7" fillId="10" borderId="5" xfId="0" applyFont="1" applyFill="1" applyBorder="1" applyAlignment="1">
      <alignment horizontal="center" vertical="top"/>
    </xf>
    <xf numFmtId="0" fontId="7" fillId="10" borderId="6" xfId="0" applyFont="1" applyFill="1" applyBorder="1" applyAlignment="1">
      <alignment horizontal="center" vertical="top"/>
    </xf>
    <xf numFmtId="0" fontId="7" fillId="10" borderId="7" xfId="0" applyFont="1" applyFill="1" applyBorder="1" applyAlignment="1">
      <alignment horizontal="center" vertical="top"/>
    </xf>
    <xf numFmtId="0" fontId="9" fillId="3" borderId="0" xfId="0" applyFont="1" applyFill="1" applyAlignment="1">
      <alignment horizontal="center" vertical="center"/>
    </xf>
    <xf numFmtId="0" fontId="6" fillId="4" borderId="1"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1" fontId="6" fillId="7" borderId="1" xfId="0" applyNumberFormat="1" applyFont="1" applyFill="1" applyBorder="1" applyAlignment="1" applyProtection="1">
      <alignment horizontal="center"/>
      <protection locked="0"/>
    </xf>
    <xf numFmtId="1" fontId="6" fillId="7" borderId="3" xfId="0" applyNumberFormat="1" applyFont="1" applyFill="1" applyBorder="1" applyAlignment="1" applyProtection="1">
      <alignment horizontal="center"/>
      <protection locked="0"/>
    </xf>
    <xf numFmtId="164" fontId="12" fillId="9" borderId="1" xfId="2" applyNumberFormat="1" applyFont="1" applyFill="1" applyBorder="1" applyAlignment="1" applyProtection="1">
      <alignment horizontal="center" vertical="center"/>
      <protection locked="0"/>
    </xf>
    <xf numFmtId="164" fontId="12" fillId="9" borderId="3" xfId="2" applyNumberFormat="1" applyFont="1" applyFill="1" applyBorder="1" applyAlignment="1" applyProtection="1">
      <alignment horizontal="center" vertical="center"/>
      <protection locked="0"/>
    </xf>
    <xf numFmtId="0" fontId="44" fillId="10" borderId="8" xfId="0" applyFont="1" applyFill="1" applyBorder="1" applyAlignment="1">
      <alignment horizontal="left"/>
    </xf>
    <xf numFmtId="0" fontId="44" fillId="10" borderId="0" xfId="0" applyFont="1" applyFill="1" applyBorder="1" applyAlignment="1">
      <alignment horizontal="left"/>
    </xf>
    <xf numFmtId="167" fontId="17" fillId="10" borderId="16" xfId="0" applyNumberFormat="1" applyFont="1" applyFill="1" applyBorder="1" applyAlignment="1" applyProtection="1">
      <alignment horizontal="center" wrapText="1"/>
      <protection hidden="1"/>
    </xf>
    <xf numFmtId="167" fontId="17" fillId="10" borderId="12" xfId="0" applyNumberFormat="1" applyFont="1" applyFill="1" applyBorder="1" applyAlignment="1" applyProtection="1">
      <alignment horizontal="center" wrapText="1"/>
      <protection hidden="1"/>
    </xf>
    <xf numFmtId="164" fontId="12" fillId="12" borderId="1" xfId="2" applyNumberFormat="1" applyFont="1" applyFill="1" applyBorder="1" applyAlignment="1" applyProtection="1">
      <alignment horizontal="center"/>
      <protection locked="0"/>
    </xf>
    <xf numFmtId="164" fontId="12" fillId="12" borderId="3" xfId="2" applyNumberFormat="1" applyFont="1" applyFill="1" applyBorder="1" applyAlignment="1" applyProtection="1">
      <alignment horizontal="center"/>
      <protection locked="0"/>
    </xf>
    <xf numFmtId="164" fontId="12" fillId="12" borderId="1" xfId="2" applyNumberFormat="1" applyFont="1" applyFill="1" applyBorder="1" applyAlignment="1" applyProtection="1">
      <alignment horizontal="center"/>
    </xf>
    <xf numFmtId="164" fontId="12" fillId="12" borderId="3" xfId="2" applyNumberFormat="1" applyFont="1" applyFill="1" applyBorder="1" applyAlignment="1" applyProtection="1">
      <alignment horizontal="center"/>
    </xf>
    <xf numFmtId="0" fontId="12" fillId="6" borderId="8" xfId="0" applyFont="1" applyFill="1" applyBorder="1" applyAlignment="1">
      <alignment horizontal="center"/>
    </xf>
    <xf numFmtId="0" fontId="12" fillId="6" borderId="0" xfId="0" applyFont="1" applyFill="1" applyBorder="1" applyAlignment="1">
      <alignment horizontal="center"/>
    </xf>
    <xf numFmtId="0" fontId="12" fillId="6" borderId="10" xfId="0" applyFont="1" applyFill="1" applyBorder="1" applyAlignment="1">
      <alignment horizontal="center"/>
    </xf>
    <xf numFmtId="0" fontId="12" fillId="6" borderId="40" xfId="0" applyFont="1" applyFill="1" applyBorder="1" applyAlignment="1">
      <alignment horizontal="center"/>
    </xf>
    <xf numFmtId="0" fontId="12" fillId="6" borderId="41" xfId="0" applyFont="1" applyFill="1" applyBorder="1" applyAlignment="1">
      <alignment horizontal="center"/>
    </xf>
    <xf numFmtId="164" fontId="6" fillId="4" borderId="1" xfId="2" applyNumberFormat="1" applyFont="1" applyFill="1" applyBorder="1" applyAlignment="1">
      <alignment horizontal="center"/>
    </xf>
    <xf numFmtId="164" fontId="6" fillId="4" borderId="13" xfId="2" applyNumberFormat="1" applyFont="1" applyFill="1" applyBorder="1" applyAlignment="1">
      <alignment horizontal="center"/>
    </xf>
    <xf numFmtId="0" fontId="6" fillId="10" borderId="8" xfId="0" applyFont="1" applyFill="1" applyBorder="1" applyAlignment="1">
      <alignment horizontal="left"/>
    </xf>
    <xf numFmtId="0" fontId="6" fillId="10" borderId="0" xfId="0" applyFont="1" applyFill="1" applyBorder="1" applyAlignment="1">
      <alignment horizontal="left"/>
    </xf>
    <xf numFmtId="0" fontId="6" fillId="10" borderId="10" xfId="0" applyFont="1" applyFill="1" applyBorder="1" applyAlignment="1">
      <alignment horizontal="left"/>
    </xf>
    <xf numFmtId="2" fontId="6" fillId="4" borderId="1" xfId="2" applyNumberFormat="1" applyFont="1" applyFill="1" applyBorder="1" applyAlignment="1">
      <alignment horizontal="center"/>
    </xf>
    <xf numFmtId="2" fontId="6" fillId="4" borderId="13" xfId="2" applyNumberFormat="1" applyFont="1" applyFill="1" applyBorder="1" applyAlignment="1">
      <alignment horizontal="center"/>
    </xf>
    <xf numFmtId="0" fontId="6" fillId="10" borderId="14" xfId="0" applyFont="1" applyFill="1" applyBorder="1" applyAlignment="1">
      <alignment horizontal="left"/>
    </xf>
    <xf numFmtId="0" fontId="6" fillId="10" borderId="15" xfId="0" applyFont="1" applyFill="1" applyBorder="1" applyAlignment="1">
      <alignment horizontal="left"/>
    </xf>
    <xf numFmtId="168" fontId="6" fillId="4" borderId="40" xfId="0" applyNumberFormat="1" applyFont="1" applyFill="1" applyBorder="1" applyAlignment="1">
      <alignment horizontal="center"/>
    </xf>
    <xf numFmtId="168" fontId="6" fillId="4" borderId="41" xfId="0" applyNumberFormat="1" applyFont="1" applyFill="1" applyBorder="1" applyAlignment="1">
      <alignment horizontal="center"/>
    </xf>
    <xf numFmtId="167" fontId="17" fillId="15" borderId="1" xfId="0" applyNumberFormat="1" applyFont="1" applyFill="1" applyBorder="1" applyAlignment="1" applyProtection="1">
      <alignment horizontal="center" wrapText="1"/>
      <protection hidden="1"/>
    </xf>
    <xf numFmtId="167" fontId="17" fillId="15" borderId="13" xfId="0" applyNumberFormat="1" applyFont="1" applyFill="1" applyBorder="1" applyAlignment="1" applyProtection="1">
      <alignment horizontal="center" wrapText="1"/>
      <protection hidden="1"/>
    </xf>
    <xf numFmtId="0" fontId="6" fillId="10" borderId="9" xfId="0" applyFont="1" applyFill="1" applyBorder="1" applyAlignment="1">
      <alignment horizontal="left"/>
    </xf>
    <xf numFmtId="168" fontId="17" fillId="15" borderId="1" xfId="0" applyNumberFormat="1" applyFont="1" applyFill="1" applyBorder="1" applyAlignment="1" applyProtection="1">
      <alignment horizontal="center" wrapText="1"/>
      <protection hidden="1"/>
    </xf>
    <xf numFmtId="168" fontId="17" fillId="15" borderId="13" xfId="0" applyNumberFormat="1" applyFont="1" applyFill="1" applyBorder="1" applyAlignment="1" applyProtection="1">
      <alignment horizontal="center" wrapText="1"/>
      <protection hidden="1"/>
    </xf>
    <xf numFmtId="0" fontId="43" fillId="10" borderId="8" xfId="0" applyFont="1" applyFill="1" applyBorder="1" applyAlignment="1">
      <alignment horizontal="left"/>
    </xf>
    <xf numFmtId="0" fontId="43" fillId="10" borderId="0" xfId="0" applyFont="1" applyFill="1" applyBorder="1" applyAlignment="1">
      <alignment horizontal="left"/>
    </xf>
    <xf numFmtId="0" fontId="19" fillId="3" borderId="10" xfId="0" applyFont="1" applyFill="1" applyBorder="1" applyAlignment="1" applyProtection="1">
      <alignment horizontal="center" vertical="center"/>
      <protection hidden="1"/>
    </xf>
    <xf numFmtId="0" fontId="19" fillId="3" borderId="17" xfId="0" applyFont="1" applyFill="1" applyBorder="1" applyAlignment="1" applyProtection="1">
      <alignment horizontal="center" vertical="center"/>
      <protection hidden="1"/>
    </xf>
    <xf numFmtId="0" fontId="12" fillId="10" borderId="20" xfId="0" applyFont="1" applyFill="1" applyBorder="1" applyAlignment="1">
      <alignment horizontal="left" vertical="top" wrapText="1"/>
    </xf>
    <xf numFmtId="0" fontId="12" fillId="10" borderId="21" xfId="0" applyFont="1" applyFill="1" applyBorder="1" applyAlignment="1">
      <alignment horizontal="left" vertical="top" wrapText="1"/>
    </xf>
    <xf numFmtId="0" fontId="12" fillId="10" borderId="17" xfId="0" applyFont="1" applyFill="1" applyBorder="1" applyAlignment="1">
      <alignment horizontal="left" vertical="top" wrapText="1"/>
    </xf>
    <xf numFmtId="0" fontId="12" fillId="10" borderId="10" xfId="0" applyFont="1" applyFill="1" applyBorder="1" applyAlignment="1">
      <alignment horizontal="left" vertical="top" wrapText="1"/>
    </xf>
    <xf numFmtId="0" fontId="12" fillId="10" borderId="11" xfId="0" applyFont="1" applyFill="1" applyBorder="1" applyAlignment="1">
      <alignment horizontal="left" vertical="top" wrapText="1"/>
    </xf>
    <xf numFmtId="0" fontId="12" fillId="10" borderId="22" xfId="0" applyFont="1" applyFill="1" applyBorder="1" applyAlignment="1">
      <alignment horizontal="left" vertical="top" wrapText="1"/>
    </xf>
    <xf numFmtId="0" fontId="6" fillId="10" borderId="18" xfId="0" applyFont="1" applyFill="1" applyBorder="1" applyAlignment="1">
      <alignment horizontal="left"/>
    </xf>
    <xf numFmtId="0" fontId="6" fillId="10" borderId="19" xfId="0" applyFont="1" applyFill="1" applyBorder="1" applyAlignment="1">
      <alignment horizontal="left"/>
    </xf>
    <xf numFmtId="0" fontId="6" fillId="10" borderId="42" xfId="0" applyFont="1" applyFill="1" applyBorder="1" applyAlignment="1">
      <alignment horizontal="left"/>
    </xf>
    <xf numFmtId="0" fontId="19" fillId="7" borderId="4" xfId="0" applyFont="1" applyFill="1" applyBorder="1" applyAlignment="1" applyProtection="1">
      <alignment horizontal="center" vertical="center"/>
      <protection hidden="1"/>
    </xf>
    <xf numFmtId="0" fontId="6" fillId="11" borderId="4" xfId="0" applyFont="1" applyFill="1" applyBorder="1" applyAlignment="1">
      <alignment horizontal="center" vertical="center"/>
    </xf>
    <xf numFmtId="0" fontId="6" fillId="3" borderId="9" xfId="0" applyFont="1" applyFill="1" applyBorder="1" applyAlignment="1">
      <alignment horizontal="right" vertical="center"/>
    </xf>
    <xf numFmtId="9" fontId="6" fillId="4" borderId="45" xfId="2" applyFont="1" applyFill="1" applyBorder="1" applyAlignment="1">
      <alignment horizontal="center"/>
    </xf>
    <xf numFmtId="9" fontId="6" fillId="4" borderId="46" xfId="2" applyFont="1" applyFill="1" applyBorder="1" applyAlignment="1">
      <alignment horizontal="center"/>
    </xf>
    <xf numFmtId="0" fontId="6" fillId="16" borderId="17" xfId="0" applyFont="1" applyFill="1" applyBorder="1" applyAlignment="1">
      <alignment horizontal="center" vertical="center" textRotation="90" wrapText="1"/>
    </xf>
    <xf numFmtId="167" fontId="17" fillId="10" borderId="43" xfId="0" applyNumberFormat="1" applyFont="1" applyFill="1" applyBorder="1" applyAlignment="1" applyProtection="1">
      <alignment horizontal="center" wrapText="1"/>
      <protection hidden="1"/>
    </xf>
    <xf numFmtId="167" fontId="17" fillId="10" borderId="13" xfId="0" applyNumberFormat="1" applyFont="1" applyFill="1" applyBorder="1" applyAlignment="1" applyProtection="1">
      <alignment horizontal="center" wrapText="1"/>
      <protection hidden="1"/>
    </xf>
    <xf numFmtId="0" fontId="27" fillId="21" borderId="1" xfId="4" applyFont="1" applyFill="1" applyBorder="1" applyAlignment="1" applyProtection="1">
      <alignment horizontal="center" vertical="center"/>
      <protection locked="0"/>
    </xf>
    <xf numFmtId="0" fontId="27" fillId="21" borderId="3" xfId="4" applyFont="1" applyFill="1" applyBorder="1" applyAlignment="1" applyProtection="1">
      <alignment horizontal="center" vertical="center"/>
      <protection locked="0"/>
    </xf>
    <xf numFmtId="0" fontId="6" fillId="3" borderId="0" xfId="0" applyFont="1" applyFill="1" applyAlignment="1">
      <alignment horizontal="left" vertical="center" wrapText="1"/>
    </xf>
    <xf numFmtId="0" fontId="16" fillId="6" borderId="20" xfId="0" applyFont="1" applyFill="1" applyBorder="1" applyAlignment="1" applyProtection="1">
      <alignment horizontal="center" vertical="center"/>
    </xf>
    <xf numFmtId="0" fontId="16" fillId="6" borderId="14" xfId="0" applyFont="1" applyFill="1" applyBorder="1" applyAlignment="1" applyProtection="1">
      <alignment horizontal="center" vertical="center"/>
    </xf>
    <xf numFmtId="0" fontId="16" fillId="6" borderId="11" xfId="0" applyFont="1" applyFill="1" applyBorder="1" applyAlignment="1" applyProtection="1">
      <alignment horizontal="center" vertical="center"/>
    </xf>
    <xf numFmtId="0" fontId="16" fillId="6" borderId="16" xfId="0" applyFont="1" applyFill="1" applyBorder="1" applyAlignment="1" applyProtection="1">
      <alignment horizontal="center" vertical="center"/>
    </xf>
    <xf numFmtId="0" fontId="16" fillId="4" borderId="14" xfId="0" applyFont="1" applyFill="1" applyBorder="1" applyAlignment="1" applyProtection="1">
      <alignment horizontal="center" vertical="center"/>
    </xf>
    <xf numFmtId="0" fontId="16" fillId="4" borderId="21" xfId="0" applyFont="1" applyFill="1" applyBorder="1" applyAlignment="1" applyProtection="1">
      <alignment horizontal="center" vertical="center"/>
    </xf>
    <xf numFmtId="0" fontId="16" fillId="4" borderId="16" xfId="0" applyFont="1" applyFill="1" applyBorder="1" applyAlignment="1" applyProtection="1">
      <alignment horizontal="center" vertical="center"/>
    </xf>
    <xf numFmtId="0" fontId="16" fillId="4" borderId="22" xfId="0" applyFont="1" applyFill="1" applyBorder="1" applyAlignment="1" applyProtection="1">
      <alignment horizontal="center" vertical="center"/>
    </xf>
    <xf numFmtId="10" fontId="24" fillId="0" borderId="4" xfId="2" applyNumberFormat="1" applyFont="1" applyBorder="1" applyAlignment="1" applyProtection="1">
      <alignment horizontal="center"/>
    </xf>
    <xf numFmtId="10" fontId="6" fillId="20" borderId="4" xfId="2" applyNumberFormat="1" applyFont="1" applyFill="1" applyBorder="1" applyAlignment="1" applyProtection="1">
      <alignment horizontal="center"/>
      <protection locked="0"/>
    </xf>
    <xf numFmtId="0" fontId="12" fillId="0" borderId="20"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16" xfId="0" applyFont="1" applyBorder="1" applyAlignment="1" applyProtection="1">
      <alignment horizontal="center" vertical="center"/>
    </xf>
    <xf numFmtId="10" fontId="25" fillId="4" borderId="4" xfId="2" applyNumberFormat="1" applyFont="1" applyFill="1" applyBorder="1" applyAlignment="1" applyProtection="1">
      <alignment horizontal="center" vertical="center"/>
    </xf>
    <xf numFmtId="0" fontId="0" fillId="3" borderId="0" xfId="0" applyFont="1" applyFill="1" applyAlignment="1" applyProtection="1">
      <alignment horizontal="left" vertical="center" wrapText="1"/>
      <protection locked="0"/>
    </xf>
    <xf numFmtId="0" fontId="6" fillId="22" borderId="4" xfId="0" applyFont="1" applyFill="1" applyBorder="1" applyAlignment="1" applyProtection="1">
      <alignment horizontal="center"/>
    </xf>
    <xf numFmtId="0" fontId="42" fillId="23" borderId="0" xfId="0" applyFont="1" applyFill="1" applyAlignment="1" applyProtection="1">
      <alignment horizontal="center" vertical="center"/>
    </xf>
    <xf numFmtId="0" fontId="23" fillId="0" borderId="0" xfId="7" applyFont="1" applyAlignment="1">
      <alignment horizontal="left" vertical="top" wrapText="1"/>
    </xf>
    <xf numFmtId="0" fontId="23" fillId="0" borderId="0" xfId="7" applyFont="1"/>
    <xf numFmtId="0" fontId="23" fillId="0" borderId="31" xfId="7" applyNumberFormat="1" applyFont="1" applyFill="1" applyBorder="1" applyAlignment="1">
      <alignment horizontal="center" vertical="center" wrapText="1"/>
    </xf>
    <xf numFmtId="0" fontId="23" fillId="0" borderId="34" xfId="7" applyNumberFormat="1" applyFont="1" applyFill="1" applyBorder="1" applyAlignment="1">
      <alignment horizontal="left" vertical="center" wrapText="1"/>
    </xf>
  </cellXfs>
  <cellStyles count="8">
    <cellStyle name="Link" xfId="4" builtinId="8"/>
    <cellStyle name="Link 2" xfId="5"/>
    <cellStyle name="Link 3" xfId="6"/>
    <cellStyle name="Neutral" xfId="3" builtinId="28"/>
    <cellStyle name="Prozent" xfId="2" builtinId="5"/>
    <cellStyle name="Standard" xfId="0" builtinId="0"/>
    <cellStyle name="Standard 2 2" xfId="7"/>
    <cellStyle name="Währung" xfId="1" builtinId="4"/>
  </cellStyles>
  <dxfs count="3">
    <dxf>
      <font>
        <b val="0"/>
        <i val="0"/>
        <color auto="1"/>
      </font>
      <fill>
        <patternFill>
          <bgColor rgb="FFFFFF00"/>
        </patternFill>
      </fill>
      <border>
        <left style="thin">
          <color auto="1"/>
        </left>
        <right style="thin">
          <color auto="1"/>
        </right>
        <top style="thin">
          <color auto="1"/>
        </top>
        <bottom style="thin">
          <color auto="1"/>
        </bottom>
      </border>
    </dxf>
    <dxf>
      <font>
        <strike/>
        <color theme="0" tint="-0.14993743705557422"/>
      </font>
      <fill>
        <patternFill>
          <bgColor theme="0" tint="-0.14996795556505021"/>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doughnutChart>
        <c:varyColors val="0"/>
        <c:ser>
          <c:idx val="0"/>
          <c:order val="0"/>
          <c:tx>
            <c:v>#BEZUG!</c:v>
          </c:tx>
          <c:spPr>
            <a:solidFill>
              <a:schemeClr val="accent6"/>
            </a:solidFill>
            <a:ln w="19050">
              <a:solidFill>
                <a:schemeClr val="lt1"/>
              </a:solidFill>
            </a:ln>
            <a:effectLst/>
          </c:spPr>
          <c:dPt>
            <c:idx val="0"/>
            <c:bubble3D val="0"/>
            <c:spPr>
              <a:solidFill>
                <a:srgbClr val="A4CF87"/>
              </a:solidFill>
              <a:ln w="19050">
                <a:solidFill>
                  <a:schemeClr val="lt1"/>
                </a:solidFill>
              </a:ln>
              <a:effectLst/>
            </c:spPr>
            <c:extLst>
              <c:ext xmlns:c16="http://schemas.microsoft.com/office/drawing/2014/chart" uri="{C3380CC4-5D6E-409C-BE32-E72D297353CC}">
                <c16:uniqueId val="{00000001-4551-4C3C-96C5-573987D29972}"/>
              </c:ext>
            </c:extLst>
          </c:dPt>
          <c:dPt>
            <c:idx val="1"/>
            <c:bubble3D val="0"/>
            <c:spPr>
              <a:solidFill>
                <a:srgbClr val="99CE88"/>
              </a:solidFill>
              <a:ln w="19050">
                <a:solidFill>
                  <a:schemeClr val="lt1"/>
                </a:solidFill>
              </a:ln>
              <a:effectLst/>
            </c:spPr>
            <c:extLst>
              <c:ext xmlns:c16="http://schemas.microsoft.com/office/drawing/2014/chart" uri="{C3380CC4-5D6E-409C-BE32-E72D297353CC}">
                <c16:uniqueId val="{00000003-4551-4C3C-96C5-573987D29972}"/>
              </c:ext>
            </c:extLst>
          </c:dPt>
          <c:dPt>
            <c:idx val="2"/>
            <c:bubble3D val="0"/>
            <c:spPr>
              <a:solidFill>
                <a:srgbClr val="8FC36B"/>
              </a:solidFill>
              <a:ln w="19050">
                <a:solidFill>
                  <a:schemeClr val="lt1"/>
                </a:solidFill>
              </a:ln>
              <a:effectLst/>
            </c:spPr>
            <c:extLst>
              <c:ext xmlns:c16="http://schemas.microsoft.com/office/drawing/2014/chart" uri="{C3380CC4-5D6E-409C-BE32-E72D297353CC}">
                <c16:uniqueId val="{00000005-4551-4C3C-96C5-573987D29972}"/>
              </c:ext>
            </c:extLst>
          </c:dPt>
          <c:dPt>
            <c:idx val="3"/>
            <c:bubble3D val="0"/>
            <c:spPr>
              <a:solidFill>
                <a:srgbClr val="85BD5F"/>
              </a:solidFill>
              <a:ln w="19050">
                <a:solidFill>
                  <a:schemeClr val="lt1"/>
                </a:solidFill>
              </a:ln>
              <a:effectLst/>
            </c:spPr>
            <c:extLst>
              <c:ext xmlns:c16="http://schemas.microsoft.com/office/drawing/2014/chart" uri="{C3380CC4-5D6E-409C-BE32-E72D297353CC}">
                <c16:uniqueId val="{00000007-4551-4C3C-96C5-573987D29972}"/>
              </c:ext>
            </c:extLst>
          </c:dPt>
          <c:dPt>
            <c:idx val="4"/>
            <c:bubble3D val="0"/>
            <c:spPr>
              <a:solidFill>
                <a:srgbClr val="78B64E"/>
              </a:solidFill>
              <a:ln w="19050">
                <a:solidFill>
                  <a:schemeClr val="lt1"/>
                </a:solidFill>
              </a:ln>
              <a:effectLst/>
            </c:spPr>
            <c:extLst>
              <c:ext xmlns:c16="http://schemas.microsoft.com/office/drawing/2014/chart" uri="{C3380CC4-5D6E-409C-BE32-E72D297353CC}">
                <c16:uniqueId val="{00000009-4551-4C3C-96C5-573987D2997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551-4C3C-96C5-573987D29972}"/>
              </c:ext>
            </c:extLst>
          </c:dPt>
          <c:dPt>
            <c:idx val="6"/>
            <c:bubble3D val="0"/>
            <c:spPr>
              <a:solidFill>
                <a:srgbClr val="71AF47"/>
              </a:solidFill>
              <a:ln w="19050">
                <a:solidFill>
                  <a:schemeClr val="lt1"/>
                </a:solidFill>
              </a:ln>
              <a:effectLst/>
            </c:spPr>
            <c:extLst>
              <c:ext xmlns:c16="http://schemas.microsoft.com/office/drawing/2014/chart" uri="{C3380CC4-5D6E-409C-BE32-E72D297353CC}">
                <c16:uniqueId val="{0000000D-4551-4C3C-96C5-573987D29972}"/>
              </c:ext>
            </c:extLst>
          </c:dPt>
          <c:dPt>
            <c:idx val="7"/>
            <c:bubble3D val="0"/>
            <c:spPr>
              <a:solidFill>
                <a:srgbClr val="649B3F"/>
              </a:solidFill>
              <a:ln w="19050">
                <a:solidFill>
                  <a:schemeClr val="lt1"/>
                </a:solidFill>
              </a:ln>
              <a:effectLst/>
            </c:spPr>
            <c:extLst>
              <c:ext xmlns:c16="http://schemas.microsoft.com/office/drawing/2014/chart" uri="{C3380CC4-5D6E-409C-BE32-E72D297353CC}">
                <c16:uniqueId val="{0000000F-4551-4C3C-96C5-573987D29972}"/>
              </c:ext>
            </c:extLst>
          </c:dPt>
          <c:dPt>
            <c:idx val="8"/>
            <c:bubble3D val="0"/>
            <c:spPr>
              <a:solidFill>
                <a:srgbClr val="5A8B39"/>
              </a:solidFill>
              <a:ln w="19050">
                <a:solidFill>
                  <a:schemeClr val="lt1"/>
                </a:solidFill>
              </a:ln>
              <a:effectLst/>
            </c:spPr>
            <c:extLst>
              <c:ext xmlns:c16="http://schemas.microsoft.com/office/drawing/2014/chart" uri="{C3380CC4-5D6E-409C-BE32-E72D297353CC}">
                <c16:uniqueId val="{00000011-4551-4C3C-96C5-573987D29972}"/>
              </c:ext>
            </c:extLst>
          </c:dPt>
          <c:dPt>
            <c:idx val="9"/>
            <c:bubble3D val="0"/>
            <c:spPr>
              <a:solidFill>
                <a:srgbClr val="517D33"/>
              </a:solidFill>
              <a:ln w="19050">
                <a:solidFill>
                  <a:schemeClr val="lt1"/>
                </a:solidFill>
              </a:ln>
              <a:effectLst/>
            </c:spPr>
            <c:extLst>
              <c:ext xmlns:c16="http://schemas.microsoft.com/office/drawing/2014/chart" uri="{C3380CC4-5D6E-409C-BE32-E72D297353CC}">
                <c16:uniqueId val="{00000013-4551-4C3C-96C5-573987D29972}"/>
              </c:ext>
            </c:extLst>
          </c:dPt>
          <c:dPt>
            <c:idx val="10"/>
            <c:bubble3D val="0"/>
            <c:spPr>
              <a:solidFill>
                <a:schemeClr val="accent6"/>
              </a:solidFill>
              <a:ln w="19050">
                <a:solidFill>
                  <a:schemeClr val="lt1"/>
                </a:solidFill>
              </a:ln>
              <a:effectLst/>
            </c:spPr>
            <c:extLst>
              <c:ext xmlns:c16="http://schemas.microsoft.com/office/drawing/2014/chart" uri="{C3380CC4-5D6E-409C-BE32-E72D297353CC}">
                <c16:uniqueId val="{00000015-4551-4C3C-96C5-573987D29972}"/>
              </c:ext>
            </c:extLst>
          </c:dPt>
          <c:cat>
            <c:strLit>
              <c:ptCount val="11"/>
              <c:pt idx="0">
                <c:v>Bereich 1</c:v>
              </c:pt>
              <c:pt idx="1">
                <c:v>Bereich 2</c:v>
              </c:pt>
              <c:pt idx="2">
                <c:v>Bereich 3</c:v>
              </c:pt>
              <c:pt idx="3">
                <c:v>Bereich 4</c:v>
              </c:pt>
              <c:pt idx="4">
                <c:v>Bereich 5</c:v>
              </c:pt>
              <c:pt idx="5">
                <c:v>Bereich 6</c:v>
              </c:pt>
              <c:pt idx="6">
                <c:v>Bereich 7</c:v>
              </c:pt>
              <c:pt idx="7">
                <c:v>Bereich 8</c:v>
              </c:pt>
              <c:pt idx="8">
                <c:v>Bereich 9</c:v>
              </c:pt>
              <c:pt idx="9">
                <c:v>Bereich 10</c:v>
              </c:pt>
              <c:pt idx="10">
                <c:v>Leer</c:v>
              </c:pt>
            </c:strLit>
          </c:cat>
          <c:val>
            <c:numLit>
              <c:formatCode>0%</c:formatCode>
              <c:ptCount val="11"/>
              <c:pt idx="0">
                <c:v>0.1</c:v>
              </c:pt>
              <c:pt idx="1">
                <c:v>0.1</c:v>
              </c:pt>
              <c:pt idx="2">
                <c:v>0.1</c:v>
              </c:pt>
              <c:pt idx="3">
                <c:v>0.1</c:v>
              </c:pt>
              <c:pt idx="4">
                <c:v>0.1</c:v>
              </c:pt>
              <c:pt idx="5">
                <c:v>0.1</c:v>
              </c:pt>
              <c:pt idx="6">
                <c:v>0.1</c:v>
              </c:pt>
              <c:pt idx="7">
                <c:v>0.1</c:v>
              </c:pt>
              <c:pt idx="8">
                <c:v>0.1</c:v>
              </c:pt>
              <c:pt idx="9">
                <c:v>0.1</c:v>
              </c:pt>
              <c:pt idx="10">
                <c:v>1</c:v>
              </c:pt>
            </c:numLit>
          </c:val>
          <c:extLst>
            <c:ext xmlns:c16="http://schemas.microsoft.com/office/drawing/2014/chart" uri="{C3380CC4-5D6E-409C-BE32-E72D297353CC}">
              <c16:uniqueId val="{00000016-4551-4C3C-96C5-573987D29972}"/>
            </c:ext>
          </c:extLst>
        </c:ser>
        <c:dLbls>
          <c:showLegendKey val="0"/>
          <c:showVal val="0"/>
          <c:showCatName val="0"/>
          <c:showSerName val="0"/>
          <c:showPercent val="0"/>
          <c:showBubbleSize val="0"/>
          <c:showLeaderLines val="1"/>
        </c:dLbls>
        <c:firstSliceAng val="270"/>
        <c:holeSize val="4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0"/>
        <c:ser>
          <c:idx val="0"/>
          <c:order val="0"/>
          <c:tx>
            <c:v>Nadel</c:v>
          </c:tx>
          <c:spPr>
            <a:solidFill>
              <a:schemeClr val="accent1"/>
            </a:solidFill>
            <a:ln w="25400">
              <a:noFill/>
            </a:ln>
            <a:effectLst/>
          </c:spPr>
          <c:dPt>
            <c:idx val="0"/>
            <c:bubble3D val="0"/>
            <c:spPr>
              <a:noFill/>
              <a:ln w="25400">
                <a:noFill/>
              </a:ln>
              <a:effectLst/>
            </c:spPr>
            <c:extLst>
              <c:ext xmlns:c16="http://schemas.microsoft.com/office/drawing/2014/chart" uri="{C3380CC4-5D6E-409C-BE32-E72D297353CC}">
                <c16:uniqueId val="{00000001-6B96-4776-925B-34DE4F6C49E2}"/>
              </c:ext>
            </c:extLst>
          </c:dPt>
          <c:dPt>
            <c:idx val="1"/>
            <c:bubble3D val="0"/>
            <c:spPr>
              <a:solidFill>
                <a:schemeClr val="tx1"/>
              </a:solidFill>
              <a:ln w="38100" cap="flat" cmpd="sng">
                <a:solidFill>
                  <a:schemeClr val="tx1"/>
                </a:solidFill>
                <a:round/>
              </a:ln>
              <a:effectLst>
                <a:outerShdw blurRad="50800" dist="38100" dir="2700000" algn="tl" rotWithShape="0">
                  <a:prstClr val="black">
                    <a:alpha val="40000"/>
                  </a:prstClr>
                </a:outerShdw>
              </a:effectLst>
            </c:spPr>
            <c:extLst>
              <c:ext xmlns:c16="http://schemas.microsoft.com/office/drawing/2014/chart" uri="{C3380CC4-5D6E-409C-BE32-E72D297353CC}">
                <c16:uniqueId val="{00000003-6B96-4776-925B-34DE4F6C49E2}"/>
              </c:ext>
            </c:extLst>
          </c:dPt>
          <c:dPt>
            <c:idx val="2"/>
            <c:bubble3D val="0"/>
            <c:spPr>
              <a:noFill/>
              <a:ln w="25400">
                <a:noFill/>
              </a:ln>
              <a:effectLst/>
            </c:spPr>
            <c:extLst>
              <c:ext xmlns:c16="http://schemas.microsoft.com/office/drawing/2014/chart" uri="{C3380CC4-5D6E-409C-BE32-E72D297353CC}">
                <c16:uniqueId val="{00000005-6B96-4776-925B-34DE4F6C49E2}"/>
              </c:ext>
            </c:extLst>
          </c:dPt>
          <c:cat>
            <c:strLit>
              <c:ptCount val="3"/>
              <c:pt idx="0">
                <c:v>Wert</c:v>
              </c:pt>
              <c:pt idx="1">
                <c:v>Breite</c:v>
              </c:pt>
              <c:pt idx="2">
                <c:v>Ende</c:v>
              </c:pt>
            </c:strLit>
          </c:cat>
          <c:val>
            <c:numRef>
              <c:f>Tacho!$M$3:$M$5</c:f>
              <c:numCache>
                <c:formatCode>0.0%</c:formatCode>
                <c:ptCount val="3"/>
                <c:pt idx="0">
                  <c:v>0.37163045845985865</c:v>
                </c:pt>
                <c:pt idx="1">
                  <c:v>5.0000000000000001E-3</c:v>
                </c:pt>
                <c:pt idx="2">
                  <c:v>1.6233695415401415</c:v>
                </c:pt>
              </c:numCache>
            </c:numRef>
          </c:val>
          <c:extLst>
            <c:ext xmlns:c16="http://schemas.microsoft.com/office/drawing/2014/chart" uri="{C3380CC4-5D6E-409C-BE32-E72D297353CC}">
              <c16:uniqueId val="{00000006-6B96-4776-925B-34DE4F6C49E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DE" b="1"/>
              <a:t>Barwertvergleich Neuinvestition</a:t>
            </a:r>
            <a:r>
              <a:rPr lang="de-DE" b="1" baseline="0"/>
              <a:t> vs. Weiterbetrieb Altanlage</a:t>
            </a:r>
            <a:endParaRPr lang="de-DE"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7.9193756136048288E-2"/>
          <c:y val="9.1666897950001894E-2"/>
          <c:w val="0.68134420844133636"/>
          <c:h val="0.88076713863007627"/>
        </c:manualLayout>
      </c:layout>
      <c:lineChart>
        <c:grouping val="standard"/>
        <c:varyColors val="0"/>
        <c:ser>
          <c:idx val="1"/>
          <c:order val="1"/>
          <c:tx>
            <c:v>Barwerte Neuinvestition</c:v>
          </c:tx>
          <c:spPr>
            <a:ln w="28575" cap="rnd">
              <a:solidFill>
                <a:schemeClr val="accent2"/>
              </a:solidFill>
              <a:round/>
            </a:ln>
            <a:effectLst/>
          </c:spPr>
          <c:marker>
            <c:symbol val="none"/>
          </c:marker>
          <c:cat>
            <c:numRef>
              <c:f>[0]!Jahreszahlen_Neu</c:f>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[0]!Kumulierte_Barwerte_Neu</c:f>
              <c:numCache>
                <c:formatCode>_-* #,##0.00\ [$€-407]_-;\-* #,##0.00\ [$€-407]_-;_-* "-"??\ [$€-407]_-;_-@_-</c:formatCode>
                <c:ptCount val="21"/>
                <c:pt idx="0">
                  <c:v>-12200</c:v>
                </c:pt>
                <c:pt idx="1">
                  <c:v>-11044.505386875611</c:v>
                </c:pt>
                <c:pt idx="2">
                  <c:v>-9893.4952481723176</c:v>
                </c:pt>
                <c:pt idx="3">
                  <c:v>-8746.9491335093517</c:v>
                </c:pt>
                <c:pt idx="4">
                  <c:v>-7604.8470385365672</c:v>
                </c:pt>
                <c:pt idx="5">
                  <c:v>-6467.1693893595839</c:v>
                </c:pt>
                <c:pt idx="6">
                  <c:v>-5333.8970274211288</c:v>
                </c:pt>
                <c:pt idx="7">
                  <c:v>-4205.0111948267822</c:v>
                </c:pt>
                <c:pt idx="8">
                  <c:v>-3080.4935201036283</c:v>
                </c:pt>
                <c:pt idx="9">
                  <c:v>-1960.3260043805792</c:v>
                </c:pt>
                <c:pt idx="10">
                  <c:v>-844.49100797941514</c:v>
                </c:pt>
                <c:pt idx="11">
                  <c:v>267.02876259415575</c:v>
                </c:pt>
                <c:pt idx="12">
                  <c:v>1374.2502672698497</c:v>
                </c:pt>
                <c:pt idx="13">
                  <c:v>2477.190144652759</c:v>
                </c:pt>
                <c:pt idx="14">
                  <c:v>3575.8647238938374</c:v>
                </c:pt>
                <c:pt idx="15">
                  <c:v>4670.290036200623</c:v>
                </c:pt>
                <c:pt idx="16">
                  <c:v>5760.4818259976491</c:v>
                </c:pt>
                <c:pt idx="17">
                  <c:v>6846.4555617457863</c:v>
                </c:pt>
                <c:pt idx="18">
                  <c:v>7928.2264464295195</c:v>
                </c:pt>
                <c:pt idx="19">
                  <c:v>9005.8094277209457</c:v>
                </c:pt>
                <c:pt idx="20">
                  <c:v>10079.219207829075</c:v>
                </c:pt>
              </c:numCache>
            </c:numRef>
          </c:val>
          <c:smooth val="0"/>
          <c:extLst>
            <c:ext xmlns:c16="http://schemas.microsoft.com/office/drawing/2014/chart" uri="{C3380CC4-5D6E-409C-BE32-E72D297353CC}">
              <c16:uniqueId val="{00000000-7161-4CF5-944E-38B69AB706A7}"/>
            </c:ext>
          </c:extLst>
        </c:ser>
        <c:ser>
          <c:idx val="2"/>
          <c:order val="3"/>
          <c:tx>
            <c:v>Barwerte Weiterbetrieb Altanlage</c:v>
          </c:tx>
          <c:spPr>
            <a:ln w="28575" cap="rnd">
              <a:solidFill>
                <a:srgbClr val="FF0000"/>
              </a:solidFill>
              <a:round/>
            </a:ln>
            <a:effectLst/>
          </c:spPr>
          <c:marker>
            <c:symbol val="none"/>
          </c:marker>
          <c:cat>
            <c:numRef>
              <c:f>[0]!Jahreszahlen_Neu</c:f>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[0]!Kumulierte_Barwerte_Istanlage</c:f>
              <c:numCache>
                <c:formatCode>_-* #,##0.00\ [$€-407]_-;\-* #,##0.00\ [$€-407]_-;_-* "-"??\ [$€-407]_-;_-@_-</c:formatCode>
                <c:ptCount val="21"/>
                <c:pt idx="0" formatCode="General">
                  <c:v>0</c:v>
                </c:pt>
                <c:pt idx="1">
                  <c:v>-1155.494613124388</c:v>
                </c:pt>
                <c:pt idx="2">
                  <c:v>-2306.504751827682</c:v>
                </c:pt>
                <c:pt idx="3">
                  <c:v>-3453.0508664906483</c:v>
                </c:pt>
                <c:pt idx="4">
                  <c:v>-4595.1529614634328</c:v>
                </c:pt>
                <c:pt idx="5">
                  <c:v>-5732.8306106404161</c:v>
                </c:pt>
                <c:pt idx="6">
                  <c:v>-6866.1029725788712</c:v>
                </c:pt>
                <c:pt idx="7">
                  <c:v>-7994.9888051732178</c:v>
                </c:pt>
                <c:pt idx="8">
                  <c:v>-9119.5064798963722</c:v>
                </c:pt>
                <c:pt idx="9">
                  <c:v>-10239.673995619421</c:v>
                </c:pt>
                <c:pt idx="10">
                  <c:v>-11355.508992020586</c:v>
                </c:pt>
                <c:pt idx="11">
                  <c:v>-12467.028762594156</c:v>
                </c:pt>
                <c:pt idx="12">
                  <c:v>-13574.25026726985</c:v>
                </c:pt>
                <c:pt idx="13">
                  <c:v>-14677.190144652759</c:v>
                </c:pt>
                <c:pt idx="14">
                  <c:v>-15775.864723893837</c:v>
                </c:pt>
                <c:pt idx="15">
                  <c:v>-16870.290036200622</c:v>
                </c:pt>
                <c:pt idx="16">
                  <c:v>-17960.481825997649</c:v>
                </c:pt>
                <c:pt idx="17">
                  <c:v>-19046.455561745785</c:v>
                </c:pt>
                <c:pt idx="18">
                  <c:v>-20128.226446429519</c:v>
                </c:pt>
                <c:pt idx="19">
                  <c:v>-21205.809427720946</c:v>
                </c:pt>
                <c:pt idx="20">
                  <c:v>-22279.219207829075</c:v>
                </c:pt>
              </c:numCache>
            </c:numRef>
          </c:val>
          <c:smooth val="0"/>
          <c:extLst>
            <c:ext xmlns:c16="http://schemas.microsoft.com/office/drawing/2014/chart" uri="{C3380CC4-5D6E-409C-BE32-E72D297353CC}">
              <c16:uniqueId val="{00000001-7161-4CF5-944E-38B69AB706A7}"/>
            </c:ext>
          </c:extLst>
        </c:ser>
        <c:dLbls>
          <c:showLegendKey val="0"/>
          <c:showVal val="0"/>
          <c:showCatName val="0"/>
          <c:showSerName val="0"/>
          <c:showPercent val="0"/>
          <c:showBubbleSize val="0"/>
        </c:dLbls>
        <c:smooth val="0"/>
        <c:axId val="424106528"/>
        <c:axId val="424119424"/>
        <c:extLst>
          <c:ext xmlns:c15="http://schemas.microsoft.com/office/drawing/2012/chart" uri="{02D57815-91ED-43cb-92C2-25804820EDAC}">
            <c15:filteredLineSeries>
              <c15: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c:v>-6200</c:v>
                    </c:pt>
                    <c:pt idx="1">
                      <c:v>1130.5582761998041</c:v>
                    </c:pt>
                    <c:pt idx="2">
                      <c:v>1101.5697770905019</c:v>
                    </c:pt>
                    <c:pt idx="3">
                      <c:v>1073.0266283829201</c:v>
                    </c:pt>
                    <c:pt idx="4">
                      <c:v>1044.9210913796137</c:v>
                    </c:pt>
                    <c:pt idx="5">
                      <c:v>1017.2455605847872</c:v>
                    </c:pt>
                    <c:pt idx="6">
                      <c:v>989.99256135705923</c:v>
                    </c:pt>
                    <c:pt idx="7">
                      <c:v>963.15474760431016</c:v>
                    </c:pt>
                    <c:pt idx="8">
                      <c:v>936.72489951982197</c:v>
                    </c:pt>
                    <c:pt idx="9">
                      <c:v>910.69592135897369</c:v>
                    </c:pt>
                    <c:pt idx="10">
                      <c:v>885.06083925574012</c:v>
                    </c:pt>
                    <c:pt idx="11">
                      <c:v>859.81279907827934</c:v>
                    </c:pt>
                    <c:pt idx="12">
                      <c:v>834.9450643228829</c:v>
                    </c:pt>
                    <c:pt idx="13">
                      <c:v>810.45101404560103</c:v>
                    </c:pt>
                    <c:pt idx="14">
                      <c:v>786.32414083084973</c:v>
                    </c:pt>
                    <c:pt idx="15">
                      <c:v>762.55804879632751</c:v>
                    </c:pt>
                    <c:pt idx="16">
                      <c:v>0</c:v>
                    </c:pt>
                    <c:pt idx="17">
                      <c:v>0</c:v>
                    </c:pt>
                    <c:pt idx="18">
                      <c:v>0</c:v>
                    </c:pt>
                    <c:pt idx="19">
                      <c:v>0</c:v>
                    </c:pt>
                    <c:pt idx="20">
                      <c:v>0</c:v>
                    </c:pt>
                  </c:numLit>
                </c:val>
                <c:smooth val="0"/>
                <c:extLst>
                  <c:ext xmlns:c16="http://schemas.microsoft.com/office/drawing/2014/chart" uri="{C3380CC4-5D6E-409C-BE32-E72D297353CC}">
                    <c16:uniqueId val="{00000002-7161-4CF5-944E-38B69AB706A7}"/>
                  </c:ext>
                </c:extLst>
              </c15:ser>
            </c15:filteredLineSeries>
            <c15:filteredLineSeries>
              <c15:ser>
                <c:idx val="4"/>
                <c:order val="2"/>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extLst xmlns:c15="http://schemas.microsoft.com/office/drawing/2012/chart">
                      <c:ext xmlns:c15="http://schemas.microsoft.com/office/drawing/2012/char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c:v>0</c:v>
                    </c:pt>
                    <c:pt idx="1">
                      <c:v>-1130.5582761998041</c:v>
                    </c:pt>
                    <c:pt idx="2">
                      <c:v>-1101.5697770905019</c:v>
                    </c:pt>
                    <c:pt idx="3">
                      <c:v>-1073.0266283829201</c:v>
                    </c:pt>
                    <c:pt idx="4">
                      <c:v>-1044.9210913796137</c:v>
                    </c:pt>
                    <c:pt idx="5">
                      <c:v>-1017.2455605847872</c:v>
                    </c:pt>
                    <c:pt idx="6">
                      <c:v>-989.99256135705923</c:v>
                    </c:pt>
                    <c:pt idx="7">
                      <c:v>-963.15474760431016</c:v>
                    </c:pt>
                    <c:pt idx="8">
                      <c:v>-936.72489951982197</c:v>
                    </c:pt>
                    <c:pt idx="9">
                      <c:v>-910.69592135897369</c:v>
                    </c:pt>
                    <c:pt idx="10">
                      <c:v>-885.06083925574012</c:v>
                    </c:pt>
                    <c:pt idx="11">
                      <c:v>-859.81279907827934</c:v>
                    </c:pt>
                    <c:pt idx="12">
                      <c:v>-834.9450643228829</c:v>
                    </c:pt>
                    <c:pt idx="13">
                      <c:v>-810.45101404560103</c:v>
                    </c:pt>
                    <c:pt idx="14">
                      <c:v>-786.32414083084973</c:v>
                    </c:pt>
                    <c:pt idx="15">
                      <c:v>-762.55804879632751</c:v>
                    </c:pt>
                    <c:pt idx="16">
                      <c:v>0</c:v>
                    </c:pt>
                    <c:pt idx="17">
                      <c:v>0</c:v>
                    </c:pt>
                    <c:pt idx="18">
                      <c:v>0</c:v>
                    </c:pt>
                    <c:pt idx="19">
                      <c:v>0</c:v>
                    </c:pt>
                    <c:pt idx="20">
                      <c:v>0</c:v>
                    </c:pt>
                  </c:numLit>
                </c:val>
                <c:smooth val="0"/>
                <c:extLst xmlns:c15="http://schemas.microsoft.com/office/drawing/2012/chart">
                  <c:ext xmlns:c16="http://schemas.microsoft.com/office/drawing/2014/chart" uri="{C3380CC4-5D6E-409C-BE32-E72D297353CC}">
                    <c16:uniqueId val="{00000003-7161-4CF5-944E-38B69AB706A7}"/>
                  </c:ext>
                </c:extLst>
              </c15:ser>
            </c15:filteredLineSeries>
          </c:ext>
        </c:extLst>
      </c:lineChart>
      <c:catAx>
        <c:axId val="42410652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24119424"/>
        <c:crossesAt val="0"/>
        <c:auto val="1"/>
        <c:lblAlgn val="ctr"/>
        <c:lblOffset val="100"/>
        <c:noMultiLvlLbl val="0"/>
      </c:catAx>
      <c:valAx>
        <c:axId val="424119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DE"/>
                  <a:t>Barwerte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numFmt formatCode="_-* #,##0.00\ [$€-407]_-;\-* #,##0.00\ [$€-407]_-;_-* &quot;-&quot;??\ [$€-407]_-;_-@_-" sourceLinked="1"/>
        <c:majorTickMark val="in"/>
        <c:minorTickMark val="in"/>
        <c:tickLblPos val="low"/>
        <c:spPr>
          <a:noFill/>
          <a:ln>
            <a:solidFill>
              <a:schemeClr val="accent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24106528"/>
        <c:crosses val="autoZero"/>
        <c:crossBetween val="between"/>
        <c:majorUnit val="2500"/>
      </c:valAx>
      <c:spPr>
        <a:noFill/>
        <a:ln>
          <a:noFill/>
        </a:ln>
        <a:effectLst/>
      </c:spPr>
    </c:plotArea>
    <c:legend>
      <c:legendPos val="r"/>
      <c:layout>
        <c:manualLayout>
          <c:xMode val="edge"/>
          <c:yMode val="edge"/>
          <c:x val="0.73226713410650901"/>
          <c:y val="9.5093056241290372E-2"/>
          <c:w val="0.25865410104145481"/>
          <c:h val="0.2545019909843321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DE" b="1"/>
              <a:t>Cashflowübersicht Neuinvestition (kumuliert)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7.9193756136048288E-2"/>
          <c:y val="9.1666897950001894E-2"/>
          <c:w val="0.68148330896769993"/>
          <c:h val="0.88282498473529991"/>
        </c:manualLayout>
      </c:layout>
      <c:barChart>
        <c:barDir val="col"/>
        <c:grouping val="clustered"/>
        <c:varyColors val="0"/>
        <c:ser>
          <c:idx val="1"/>
          <c:order val="1"/>
          <c:tx>
            <c:v>kumulierte Barwerte Neuinvestition</c:v>
          </c:tx>
          <c:spPr>
            <a:solidFill>
              <a:schemeClr val="accent1"/>
            </a:solid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[0]!Jahreszahlen_Neu</c:f>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[0]!Kumulierte_Barwerte_Neu</c:f>
              <c:numCache>
                <c:formatCode>_-* #,##0.00\ [$€-407]_-;\-* #,##0.00\ [$€-407]_-;_-* "-"??\ [$€-407]_-;_-@_-</c:formatCode>
                <c:ptCount val="21"/>
                <c:pt idx="0">
                  <c:v>-12200</c:v>
                </c:pt>
                <c:pt idx="1">
                  <c:v>-11044.505386875611</c:v>
                </c:pt>
                <c:pt idx="2">
                  <c:v>-9893.4952481723176</c:v>
                </c:pt>
                <c:pt idx="3">
                  <c:v>-8746.9491335093517</c:v>
                </c:pt>
                <c:pt idx="4">
                  <c:v>-7604.8470385365672</c:v>
                </c:pt>
                <c:pt idx="5">
                  <c:v>-6467.1693893595839</c:v>
                </c:pt>
                <c:pt idx="6">
                  <c:v>-5333.8970274211288</c:v>
                </c:pt>
                <c:pt idx="7">
                  <c:v>-4205.0111948267822</c:v>
                </c:pt>
                <c:pt idx="8">
                  <c:v>-3080.4935201036283</c:v>
                </c:pt>
                <c:pt idx="9">
                  <c:v>-1960.3260043805792</c:v>
                </c:pt>
                <c:pt idx="10">
                  <c:v>-844.49100797941514</c:v>
                </c:pt>
                <c:pt idx="11">
                  <c:v>267.02876259415575</c:v>
                </c:pt>
                <c:pt idx="12">
                  <c:v>1374.2502672698497</c:v>
                </c:pt>
                <c:pt idx="13">
                  <c:v>2477.190144652759</c:v>
                </c:pt>
                <c:pt idx="14">
                  <c:v>3575.8647238938374</c:v>
                </c:pt>
                <c:pt idx="15">
                  <c:v>4670.290036200623</c:v>
                </c:pt>
                <c:pt idx="16">
                  <c:v>5760.4818259976491</c:v>
                </c:pt>
                <c:pt idx="17">
                  <c:v>6846.4555617457863</c:v>
                </c:pt>
                <c:pt idx="18">
                  <c:v>7928.2264464295195</c:v>
                </c:pt>
                <c:pt idx="19">
                  <c:v>9005.8094277209457</c:v>
                </c:pt>
                <c:pt idx="20">
                  <c:v>10079.219207829075</c:v>
                </c:pt>
              </c:numCache>
            </c:numRef>
          </c:val>
          <c:extLst>
            <c:ext xmlns:c16="http://schemas.microsoft.com/office/drawing/2014/chart" uri="{C3380CC4-5D6E-409C-BE32-E72D297353CC}">
              <c16:uniqueId val="{00000000-2158-472A-A2DC-656C4FBD7EDE}"/>
            </c:ext>
          </c:extLst>
        </c:ser>
        <c:dLbls>
          <c:dLblPos val="outEnd"/>
          <c:showLegendKey val="0"/>
          <c:showVal val="1"/>
          <c:showCatName val="0"/>
          <c:showSerName val="0"/>
          <c:showPercent val="0"/>
          <c:showBubbleSize val="0"/>
        </c:dLbls>
        <c:gapWidth val="150"/>
        <c:axId val="424106528"/>
        <c:axId val="424119424"/>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c:v>-6200</c:v>
                    </c:pt>
                    <c:pt idx="1">
                      <c:v>1130.5582761998041</c:v>
                    </c:pt>
                    <c:pt idx="2">
                      <c:v>1101.5697770905019</c:v>
                    </c:pt>
                    <c:pt idx="3">
                      <c:v>1073.0266283829201</c:v>
                    </c:pt>
                    <c:pt idx="4">
                      <c:v>1044.9210913796137</c:v>
                    </c:pt>
                    <c:pt idx="5">
                      <c:v>1017.2455605847872</c:v>
                    </c:pt>
                    <c:pt idx="6">
                      <c:v>989.99256135705923</c:v>
                    </c:pt>
                    <c:pt idx="7">
                      <c:v>963.15474760431016</c:v>
                    </c:pt>
                    <c:pt idx="8">
                      <c:v>936.72489951982197</c:v>
                    </c:pt>
                    <c:pt idx="9">
                      <c:v>910.69592135897369</c:v>
                    </c:pt>
                    <c:pt idx="10">
                      <c:v>885.06083925574012</c:v>
                    </c:pt>
                    <c:pt idx="11">
                      <c:v>859.81279907827934</c:v>
                    </c:pt>
                    <c:pt idx="12">
                      <c:v>834.9450643228829</c:v>
                    </c:pt>
                    <c:pt idx="13">
                      <c:v>810.45101404560103</c:v>
                    </c:pt>
                    <c:pt idx="14">
                      <c:v>786.32414083084973</c:v>
                    </c:pt>
                    <c:pt idx="15">
                      <c:v>762.55804879632751</c:v>
                    </c:pt>
                    <c:pt idx="16">
                      <c:v>0</c:v>
                    </c:pt>
                    <c:pt idx="17">
                      <c:v>0</c:v>
                    </c:pt>
                    <c:pt idx="18">
                      <c:v>0</c:v>
                    </c:pt>
                    <c:pt idx="19">
                      <c:v>0</c:v>
                    </c:pt>
                    <c:pt idx="20">
                      <c:v>0</c:v>
                    </c:pt>
                  </c:numLit>
                </c:val>
                <c:extLst>
                  <c:ext xmlns:c16="http://schemas.microsoft.com/office/drawing/2014/chart" uri="{C3380CC4-5D6E-409C-BE32-E72D297353CC}">
                    <c16:uniqueId val="{00000001-2158-472A-A2DC-656C4FBD7EDE}"/>
                  </c:ext>
                </c:extLst>
              </c15:ser>
            </c15:filteredBarSeries>
            <c15:filteredBarSeries>
              <c15:ser>
                <c:idx val="4"/>
                <c:order val="2"/>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c:v>0</c:v>
                    </c:pt>
                    <c:pt idx="1">
                      <c:v>-1130.5582761998041</c:v>
                    </c:pt>
                    <c:pt idx="2">
                      <c:v>-1101.5697770905019</c:v>
                    </c:pt>
                    <c:pt idx="3">
                      <c:v>-1073.0266283829201</c:v>
                    </c:pt>
                    <c:pt idx="4">
                      <c:v>-1044.9210913796137</c:v>
                    </c:pt>
                    <c:pt idx="5">
                      <c:v>-1017.2455605847872</c:v>
                    </c:pt>
                    <c:pt idx="6">
                      <c:v>-989.99256135705923</c:v>
                    </c:pt>
                    <c:pt idx="7">
                      <c:v>-963.15474760431016</c:v>
                    </c:pt>
                    <c:pt idx="8">
                      <c:v>-936.72489951982197</c:v>
                    </c:pt>
                    <c:pt idx="9">
                      <c:v>-910.69592135897369</c:v>
                    </c:pt>
                    <c:pt idx="10">
                      <c:v>-885.06083925574012</c:v>
                    </c:pt>
                    <c:pt idx="11">
                      <c:v>-859.81279907827934</c:v>
                    </c:pt>
                    <c:pt idx="12">
                      <c:v>-834.9450643228829</c:v>
                    </c:pt>
                    <c:pt idx="13">
                      <c:v>-810.45101404560103</c:v>
                    </c:pt>
                    <c:pt idx="14">
                      <c:v>-786.32414083084973</c:v>
                    </c:pt>
                    <c:pt idx="15">
                      <c:v>-762.55804879632751</c:v>
                    </c:pt>
                    <c:pt idx="16">
                      <c:v>0</c:v>
                    </c:pt>
                    <c:pt idx="17">
                      <c:v>0</c:v>
                    </c:pt>
                    <c:pt idx="18">
                      <c:v>0</c:v>
                    </c:pt>
                    <c:pt idx="19">
                      <c:v>0</c:v>
                    </c:pt>
                    <c:pt idx="20">
                      <c:v>0</c:v>
                    </c:pt>
                  </c:numLit>
                </c:val>
                <c:extLst xmlns:c15="http://schemas.microsoft.com/office/drawing/2012/chart">
                  <c:ext xmlns:c16="http://schemas.microsoft.com/office/drawing/2014/chart" uri="{C3380CC4-5D6E-409C-BE32-E72D297353CC}">
                    <c16:uniqueId val="{00000002-2158-472A-A2DC-656C4FBD7EDE}"/>
                  </c:ext>
                </c:extLst>
              </c15:ser>
            </c15:filteredBarSeries>
            <c15:filteredBarSeries>
              <c15:ser>
                <c:idx val="2"/>
                <c:order val="3"/>
                <c:tx>
                  <c:v>Gesamtaufwand inkl. Bezugskosten Energieträger ohne investive Maßnahme</c:v>
                </c:tx>
                <c:spPr>
                  <a:solidFill>
                    <a:srgbClr val="FF0000"/>
                  </a:solidFill>
                  <a:ln>
                    <a:solidFill>
                      <a:srgbClr val="FF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formatCode="General">
                      <c:v>0</c:v>
                    </c:pt>
                    <c:pt idx="1">
                      <c:v>-1130.5582761998041</c:v>
                    </c:pt>
                    <c:pt idx="2">
                      <c:v>-2232.1280532903061</c:v>
                    </c:pt>
                    <c:pt idx="3">
                      <c:v>-3305.1546816732262</c:v>
                    </c:pt>
                    <c:pt idx="4">
                      <c:v>-4350.0757730528403</c:v>
                    </c:pt>
                    <c:pt idx="5">
                      <c:v>-5367.3213336376275</c:v>
                    </c:pt>
                    <c:pt idx="6">
                      <c:v>-6357.313894994687</c:v>
                    </c:pt>
                    <c:pt idx="7">
                      <c:v>-7320.4686425989967</c:v>
                    </c:pt>
                    <c:pt idx="8">
                      <c:v>-8257.1935421188191</c:v>
                    </c:pt>
                    <c:pt idx="9">
                      <c:v>-9167.8894634777935</c:v>
                    </c:pt>
                    <c:pt idx="10">
                      <c:v>-10052.950302733534</c:v>
                    </c:pt>
                    <c:pt idx="11">
                      <c:v>-10912.763101811814</c:v>
                    </c:pt>
                    <c:pt idx="12">
                      <c:v>-11747.708166134697</c:v>
                    </c:pt>
                    <c:pt idx="13">
                      <c:v>-12558.159180180297</c:v>
                    </c:pt>
                    <c:pt idx="14">
                      <c:v>-13344.483321011146</c:v>
                    </c:pt>
                    <c:pt idx="15">
                      <c:v>-14107.041369807474</c:v>
                    </c:pt>
                    <c:pt idx="16">
                      <c:v>-14107.041369807474</c:v>
                    </c:pt>
                    <c:pt idx="17">
                      <c:v>-14107.041369807474</c:v>
                    </c:pt>
                    <c:pt idx="18">
                      <c:v>-14107.041369807474</c:v>
                    </c:pt>
                    <c:pt idx="19">
                      <c:v>-14107.041369807474</c:v>
                    </c:pt>
                    <c:pt idx="20">
                      <c:v>-14107.041369807474</c:v>
                    </c:pt>
                  </c:numLit>
                </c:val>
                <c:extLst xmlns:c15="http://schemas.microsoft.com/office/drawing/2012/chart">
                  <c:ext xmlns:c16="http://schemas.microsoft.com/office/drawing/2014/chart" uri="{C3380CC4-5D6E-409C-BE32-E72D297353CC}">
                    <c16:uniqueId val="{00000003-2158-472A-A2DC-656C4FBD7EDE}"/>
                  </c:ext>
                </c:extLst>
              </c15:ser>
            </c15:filteredBarSeries>
          </c:ext>
        </c:extLst>
      </c:barChart>
      <c:catAx>
        <c:axId val="42410652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24119424"/>
        <c:crossesAt val="0"/>
        <c:auto val="1"/>
        <c:lblAlgn val="ctr"/>
        <c:lblOffset val="100"/>
        <c:noMultiLvlLbl val="0"/>
      </c:catAx>
      <c:valAx>
        <c:axId val="424119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DE"/>
                  <a:t>Barwerte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numFmt formatCode="_-* #,##0.00\ [$€-407]_-;\-* #,##0.00\ [$€-407]_-;_-* &quot;-&quot;??\ [$€-407]_-;_-@_-" sourceLinked="0"/>
        <c:majorTickMark val="in"/>
        <c:minorTickMark val="in"/>
        <c:tickLblPos val="low"/>
        <c:spPr>
          <a:noFill/>
          <a:ln>
            <a:solidFill>
              <a:schemeClr val="accent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24106528"/>
        <c:crosses val="autoZero"/>
        <c:crossBetween val="between"/>
        <c:majorUnit val="2500"/>
      </c:valAx>
      <c:spPr>
        <a:noFill/>
        <a:ln>
          <a:noFill/>
        </a:ln>
        <a:effectLst/>
      </c:spPr>
    </c:plotArea>
    <c:legend>
      <c:legendPos val="r"/>
      <c:layout>
        <c:manualLayout>
          <c:xMode val="edge"/>
          <c:yMode val="edge"/>
          <c:x val="0.73226713410650901"/>
          <c:y val="9.5093056241290372E-2"/>
          <c:w val="0.26773286454294337"/>
          <c:h val="7.034214839333553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Energiekostenvergleich Neuinvestition vs.</a:t>
            </a:r>
            <a:r>
              <a:rPr lang="en-US" b="1" baseline="0"/>
              <a:t> Weiterbetrieb Altanlage</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7.9193756136048288E-2"/>
          <c:y val="9.1666897950001894E-2"/>
          <c:w val="0.86353874407900755"/>
          <c:h val="0.79702495376767857"/>
        </c:manualLayout>
      </c:layout>
      <c:barChart>
        <c:barDir val="col"/>
        <c:grouping val="clustered"/>
        <c:varyColors val="0"/>
        <c:ser>
          <c:idx val="3"/>
          <c:order val="4"/>
          <c:tx>
            <c:v>Neu-Energiekosten</c:v>
          </c:tx>
          <c:spPr>
            <a:solidFill>
              <a:schemeClr val="accent1"/>
            </a:solidFill>
            <a:ln w="25400">
              <a:noFill/>
            </a:ln>
            <a:effectLst/>
          </c:spPr>
          <c:invertIfNegative val="0"/>
          <c:cat>
            <c:numRef>
              <c:f>[0]!Jahreszahlen_Neu</c:f>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Investitionsberechnung!$H$42:$AL$42</c:f>
              <c:numCache>
                <c:formatCode>_-* #,##0.00\ [$€-407]_-;\-* #,##0.00\ [$€-407]_-;_-* "-"??\ [$€-407]_-;_-@_-</c:formatCode>
                <c:ptCount val="31"/>
                <c:pt idx="0">
                  <c:v>0</c:v>
                </c:pt>
                <c:pt idx="1">
                  <c:v>502</c:v>
                </c:pt>
                <c:pt idx="2">
                  <c:v>504.00800000000004</c:v>
                </c:pt>
                <c:pt idx="3">
                  <c:v>506.02403200000003</c:v>
                </c:pt>
                <c:pt idx="4">
                  <c:v>508.04812812800003</c:v>
                </c:pt>
                <c:pt idx="5">
                  <c:v>510.08032064051201</c:v>
                </c:pt>
                <c:pt idx="6">
                  <c:v>512.120641923074</c:v>
                </c:pt>
                <c:pt idx="7">
                  <c:v>514.16912449076631</c:v>
                </c:pt>
                <c:pt idx="8">
                  <c:v>516.22580098872947</c:v>
                </c:pt>
                <c:pt idx="9">
                  <c:v>518.29070419268442</c:v>
                </c:pt>
                <c:pt idx="10">
                  <c:v>520.36386700945513</c:v>
                </c:pt>
                <c:pt idx="11">
                  <c:v>522.44532247749294</c:v>
                </c:pt>
                <c:pt idx="12">
                  <c:v>524.53510376740303</c:v>
                </c:pt>
                <c:pt idx="13">
                  <c:v>526.63324418247259</c:v>
                </c:pt>
                <c:pt idx="14">
                  <c:v>528.7397771592025</c:v>
                </c:pt>
                <c:pt idx="15">
                  <c:v>530.85473626783926</c:v>
                </c:pt>
                <c:pt idx="16">
                  <c:v>532.97815521291068</c:v>
                </c:pt>
                <c:pt idx="17">
                  <c:v>535.1100678337624</c:v>
                </c:pt>
                <c:pt idx="18">
                  <c:v>537.25050810509742</c:v>
                </c:pt>
                <c:pt idx="19">
                  <c:v>539.39951013751772</c:v>
                </c:pt>
                <c:pt idx="20">
                  <c:v>541.55710817806789</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2699-4418-84D5-422C9F7DEC1C}"/>
            </c:ext>
          </c:extLst>
        </c:ser>
        <c:ser>
          <c:idx val="5"/>
          <c:order val="5"/>
          <c:tx>
            <c:v>Alt-Energiekosten</c:v>
          </c:tx>
          <c:spPr>
            <a:solidFill>
              <a:srgbClr val="FF0000"/>
            </a:solidFill>
            <a:ln w="25400">
              <a:noFill/>
            </a:ln>
            <a:effectLst/>
          </c:spPr>
          <c:invertIfNegative val="0"/>
          <c:cat>
            <c:numRef>
              <c:f>[0]!Jahreszahlen_Neu</c:f>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Investitionsberechnung!$H$65:$AL$65</c:f>
              <c:numCache>
                <c:formatCode>_-* #,##0.00\ [$€-407]_-;\-* #,##0.00\ [$€-407]_-;_-* "-"??\ [$€-407]_-;_-@_-</c:formatCode>
                <c:ptCount val="31"/>
                <c:pt idx="0">
                  <c:v>0</c:v>
                </c:pt>
                <c:pt idx="1">
                  <c:v>1381.76</c:v>
                </c:pt>
                <c:pt idx="2">
                  <c:v>1403.86816</c:v>
                </c:pt>
                <c:pt idx="3">
                  <c:v>1426.33005056</c:v>
                </c:pt>
                <c:pt idx="4">
                  <c:v>1449.15133136896</c:v>
                </c:pt>
                <c:pt idx="5">
                  <c:v>1472.3377526708634</c:v>
                </c:pt>
                <c:pt idx="6">
                  <c:v>1495.8951567135971</c:v>
                </c:pt>
                <c:pt idx="7">
                  <c:v>1519.8294792210149</c:v>
                </c:pt>
                <c:pt idx="8">
                  <c:v>1544.1467508885512</c:v>
                </c:pt>
                <c:pt idx="9">
                  <c:v>1568.8530989027681</c:v>
                </c:pt>
                <c:pt idx="10">
                  <c:v>1593.9547484852123</c:v>
                </c:pt>
                <c:pt idx="11">
                  <c:v>1619.4580244609756</c:v>
                </c:pt>
                <c:pt idx="12">
                  <c:v>1645.3693528523513</c:v>
                </c:pt>
                <c:pt idx="13">
                  <c:v>1671.695262497989</c:v>
                </c:pt>
                <c:pt idx="14">
                  <c:v>1698.4423866979569</c:v>
                </c:pt>
                <c:pt idx="15">
                  <c:v>1725.617464885124</c:v>
                </c:pt>
                <c:pt idx="16">
                  <c:v>1753.2273443232859</c:v>
                </c:pt>
                <c:pt idx="17">
                  <c:v>1781.2789818324586</c:v>
                </c:pt>
                <c:pt idx="18">
                  <c:v>1809.7794455417779</c:v>
                </c:pt>
                <c:pt idx="19">
                  <c:v>1838.7359166704462</c:v>
                </c:pt>
                <c:pt idx="20">
                  <c:v>1868.1556913371735</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1-2699-4418-84D5-422C9F7DEC1C}"/>
            </c:ext>
          </c:extLst>
        </c:ser>
        <c:dLbls>
          <c:showLegendKey val="0"/>
          <c:showVal val="0"/>
          <c:showCatName val="0"/>
          <c:showSerName val="0"/>
          <c:showPercent val="0"/>
          <c:showBubbleSize val="0"/>
        </c:dLbls>
        <c:gapWidth val="150"/>
        <c:axId val="424106528"/>
        <c:axId val="424119424"/>
        <c:extLst>
          <c:ext xmlns:c15="http://schemas.microsoft.com/office/drawing/2012/chart" uri="{02D57815-91ED-43cb-92C2-25804820EDAC}">
            <c15:filteredBarSeries>
              <c15:ser>
                <c:idx val="0"/>
                <c:order val="0"/>
                <c:spPr>
                  <a:solidFill>
                    <a:schemeClr val="accent1"/>
                  </a:solidFill>
                  <a:ln w="25400">
                    <a:noFill/>
                  </a:ln>
                  <a:effectLst/>
                </c:spPr>
                <c:invertIfNegative val="0"/>
                <c:cat>
                  <c:numRef>
                    <c:extLst>
                      <c:ex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c:v>-6200</c:v>
                    </c:pt>
                    <c:pt idx="1">
                      <c:v>1130.5582761998041</c:v>
                    </c:pt>
                    <c:pt idx="2">
                      <c:v>1101.5697770905019</c:v>
                    </c:pt>
                    <c:pt idx="3">
                      <c:v>1073.0266283829201</c:v>
                    </c:pt>
                    <c:pt idx="4">
                      <c:v>1044.9210913796137</c:v>
                    </c:pt>
                    <c:pt idx="5">
                      <c:v>1017.2455605847872</c:v>
                    </c:pt>
                    <c:pt idx="6">
                      <c:v>989.99256135705923</c:v>
                    </c:pt>
                    <c:pt idx="7">
                      <c:v>963.15474760431016</c:v>
                    </c:pt>
                    <c:pt idx="8">
                      <c:v>936.72489951982197</c:v>
                    </c:pt>
                    <c:pt idx="9">
                      <c:v>910.69592135897369</c:v>
                    </c:pt>
                    <c:pt idx="10">
                      <c:v>885.06083925574012</c:v>
                    </c:pt>
                    <c:pt idx="11">
                      <c:v>859.81279907827934</c:v>
                    </c:pt>
                    <c:pt idx="12">
                      <c:v>834.9450643228829</c:v>
                    </c:pt>
                    <c:pt idx="13">
                      <c:v>810.45101404560103</c:v>
                    </c:pt>
                    <c:pt idx="14">
                      <c:v>786.32414083084973</c:v>
                    </c:pt>
                    <c:pt idx="15">
                      <c:v>762.55804879632751</c:v>
                    </c:pt>
                    <c:pt idx="16">
                      <c:v>0</c:v>
                    </c:pt>
                    <c:pt idx="17">
                      <c:v>0</c:v>
                    </c:pt>
                    <c:pt idx="18">
                      <c:v>0</c:v>
                    </c:pt>
                    <c:pt idx="19">
                      <c:v>0</c:v>
                    </c:pt>
                    <c:pt idx="20">
                      <c:v>0</c:v>
                    </c:pt>
                  </c:numLit>
                </c:val>
                <c:extLst>
                  <c:ext xmlns:c16="http://schemas.microsoft.com/office/drawing/2014/chart" uri="{C3380CC4-5D6E-409C-BE32-E72D297353CC}">
                    <c16:uniqueId val="{00000002-2699-4418-84D5-422C9F7DEC1C}"/>
                  </c:ext>
                </c:extLst>
              </c15:ser>
            </c15:filteredBarSeries>
            <c15:filteredBarSeries>
              <c15:ser>
                <c:idx val="1"/>
                <c:order val="1"/>
                <c:tx>
                  <c:v>Investitionen mit jährlichen Aufwänden und Erträgen (Energiekosteneinsparung) </c:v>
                </c:tx>
                <c:spPr>
                  <a:solidFill>
                    <a:schemeClr val="accent2"/>
                  </a:solidFill>
                  <a:ln w="25400">
                    <a:noFill/>
                  </a:ln>
                  <a:effectLst/>
                </c:spPr>
                <c:invertIfNegative val="0"/>
                <c:cat>
                  <c:numRef>
                    <c:extLst xmlns:c15="http://schemas.microsoft.com/office/drawing/2012/chart">
                      <c:ext xmlns:c15="http://schemas.microsoft.com/office/drawing/2012/char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c:v>-6200</c:v>
                    </c:pt>
                    <c:pt idx="1">
                      <c:v>-5069.4417238001961</c:v>
                    </c:pt>
                    <c:pt idx="2">
                      <c:v>-3967.8719467096944</c:v>
                    </c:pt>
                    <c:pt idx="3">
                      <c:v>-2894.8453183267743</c:v>
                    </c:pt>
                    <c:pt idx="4">
                      <c:v>-1849.9242269471606</c:v>
                    </c:pt>
                    <c:pt idx="5">
                      <c:v>-832.67866636237341</c:v>
                    </c:pt>
                    <c:pt idx="6">
                      <c:v>157.31389499468582</c:v>
                    </c:pt>
                    <c:pt idx="7">
                      <c:v>1120.468642598996</c:v>
                    </c:pt>
                    <c:pt idx="8">
                      <c:v>2057.1935421188182</c:v>
                    </c:pt>
                    <c:pt idx="9">
                      <c:v>2967.8894634777917</c:v>
                    </c:pt>
                    <c:pt idx="10">
                      <c:v>3852.9503027335318</c:v>
                    </c:pt>
                    <c:pt idx="11">
                      <c:v>4712.7631018118109</c:v>
                    </c:pt>
                    <c:pt idx="12">
                      <c:v>5547.7081661346938</c:v>
                    </c:pt>
                    <c:pt idx="13">
                      <c:v>6358.1591801802952</c:v>
                    </c:pt>
                    <c:pt idx="14">
                      <c:v>7144.4833210111447</c:v>
                    </c:pt>
                    <c:pt idx="15">
                      <c:v>7907.0413698074717</c:v>
                    </c:pt>
                    <c:pt idx="16">
                      <c:v>7907.0413698074717</c:v>
                    </c:pt>
                    <c:pt idx="17">
                      <c:v>7907.0413698074717</c:v>
                    </c:pt>
                    <c:pt idx="18">
                      <c:v>7907.0413698074717</c:v>
                    </c:pt>
                    <c:pt idx="19">
                      <c:v>7907.0413698074717</c:v>
                    </c:pt>
                    <c:pt idx="20">
                      <c:v>7907.0413698074717</c:v>
                    </c:pt>
                  </c:numLit>
                </c:val>
                <c:extLst xmlns:c15="http://schemas.microsoft.com/office/drawing/2012/chart">
                  <c:ext xmlns:c16="http://schemas.microsoft.com/office/drawing/2014/chart" uri="{C3380CC4-5D6E-409C-BE32-E72D297353CC}">
                    <c16:uniqueId val="{00000003-2699-4418-84D5-422C9F7DEC1C}"/>
                  </c:ext>
                </c:extLst>
              </c15:ser>
            </c15:filteredBarSeries>
            <c15:filteredBarSeries>
              <c15:ser>
                <c:idx val="4"/>
                <c:order val="2"/>
                <c:spPr>
                  <a:solidFill>
                    <a:schemeClr val="accent5"/>
                  </a:solidFill>
                  <a:ln w="25400">
                    <a:noFill/>
                  </a:ln>
                  <a:effectLst/>
                </c:spPr>
                <c:invertIfNegative val="0"/>
                <c:cat>
                  <c:numRef>
                    <c:extLst xmlns:c15="http://schemas.microsoft.com/office/drawing/2012/chart">
                      <c:ext xmlns:c15="http://schemas.microsoft.com/office/drawing/2012/char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c:v>0</c:v>
                    </c:pt>
                    <c:pt idx="1">
                      <c:v>-1130.5582761998041</c:v>
                    </c:pt>
                    <c:pt idx="2">
                      <c:v>-1101.5697770905019</c:v>
                    </c:pt>
                    <c:pt idx="3">
                      <c:v>-1073.0266283829201</c:v>
                    </c:pt>
                    <c:pt idx="4">
                      <c:v>-1044.9210913796137</c:v>
                    </c:pt>
                    <c:pt idx="5">
                      <c:v>-1017.2455605847872</c:v>
                    </c:pt>
                    <c:pt idx="6">
                      <c:v>-989.99256135705923</c:v>
                    </c:pt>
                    <c:pt idx="7">
                      <c:v>-963.15474760431016</c:v>
                    </c:pt>
                    <c:pt idx="8">
                      <c:v>-936.72489951982197</c:v>
                    </c:pt>
                    <c:pt idx="9">
                      <c:v>-910.69592135897369</c:v>
                    </c:pt>
                    <c:pt idx="10">
                      <c:v>-885.06083925574012</c:v>
                    </c:pt>
                    <c:pt idx="11">
                      <c:v>-859.81279907827934</c:v>
                    </c:pt>
                    <c:pt idx="12">
                      <c:v>-834.9450643228829</c:v>
                    </c:pt>
                    <c:pt idx="13">
                      <c:v>-810.45101404560103</c:v>
                    </c:pt>
                    <c:pt idx="14">
                      <c:v>-786.32414083084973</c:v>
                    </c:pt>
                    <c:pt idx="15">
                      <c:v>-762.55804879632751</c:v>
                    </c:pt>
                    <c:pt idx="16">
                      <c:v>0</c:v>
                    </c:pt>
                    <c:pt idx="17">
                      <c:v>0</c:v>
                    </c:pt>
                    <c:pt idx="18">
                      <c:v>0</c:v>
                    </c:pt>
                    <c:pt idx="19">
                      <c:v>0</c:v>
                    </c:pt>
                    <c:pt idx="20">
                      <c:v>0</c:v>
                    </c:pt>
                  </c:numLit>
                </c:val>
                <c:extLst xmlns:c15="http://schemas.microsoft.com/office/drawing/2012/chart">
                  <c:ext xmlns:c16="http://schemas.microsoft.com/office/drawing/2014/chart" uri="{C3380CC4-5D6E-409C-BE32-E72D297353CC}">
                    <c16:uniqueId val="{00000004-2699-4418-84D5-422C9F7DEC1C}"/>
                  </c:ext>
                </c:extLst>
              </c15:ser>
            </c15:filteredBarSeries>
            <c15:filteredBarSeries>
              <c15:ser>
                <c:idx val="2"/>
                <c:order val="3"/>
                <c:tx>
                  <c:v>Gesamtaufwand inkl. Bezugskosten Energieträger ohne investive Maßnahme</c:v>
                </c:tx>
                <c:spPr>
                  <a:solidFill>
                    <a:schemeClr val="accent3"/>
                  </a:solidFill>
                  <a:ln w="25400">
                    <a:noFill/>
                  </a:ln>
                  <a:effectLst/>
                </c:spPr>
                <c:invertIfNegative val="0"/>
                <c:cat>
                  <c:numRef>
                    <c:extLst xmlns:c15="http://schemas.microsoft.com/office/drawing/2012/chart">
                      <c:ext xmlns:c15="http://schemas.microsoft.com/office/drawing/2012/char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formatCode="General">
                      <c:v>0</c:v>
                    </c:pt>
                    <c:pt idx="1">
                      <c:v>-1130.5582761998041</c:v>
                    </c:pt>
                    <c:pt idx="2">
                      <c:v>-2232.1280532903061</c:v>
                    </c:pt>
                    <c:pt idx="3">
                      <c:v>-3305.1546816732262</c:v>
                    </c:pt>
                    <c:pt idx="4">
                      <c:v>-4350.0757730528403</c:v>
                    </c:pt>
                    <c:pt idx="5">
                      <c:v>-5367.3213336376275</c:v>
                    </c:pt>
                    <c:pt idx="6">
                      <c:v>-6357.313894994687</c:v>
                    </c:pt>
                    <c:pt idx="7">
                      <c:v>-7320.4686425989967</c:v>
                    </c:pt>
                    <c:pt idx="8">
                      <c:v>-8257.1935421188191</c:v>
                    </c:pt>
                    <c:pt idx="9">
                      <c:v>-9167.8894634777935</c:v>
                    </c:pt>
                    <c:pt idx="10">
                      <c:v>-10052.950302733534</c:v>
                    </c:pt>
                    <c:pt idx="11">
                      <c:v>-10912.763101811814</c:v>
                    </c:pt>
                    <c:pt idx="12">
                      <c:v>-11747.708166134697</c:v>
                    </c:pt>
                    <c:pt idx="13">
                      <c:v>-12558.159180180297</c:v>
                    </c:pt>
                    <c:pt idx="14">
                      <c:v>-13344.483321011146</c:v>
                    </c:pt>
                    <c:pt idx="15">
                      <c:v>-14107.041369807474</c:v>
                    </c:pt>
                    <c:pt idx="16">
                      <c:v>-14107.041369807474</c:v>
                    </c:pt>
                    <c:pt idx="17">
                      <c:v>-14107.041369807474</c:v>
                    </c:pt>
                    <c:pt idx="18">
                      <c:v>-14107.041369807474</c:v>
                    </c:pt>
                    <c:pt idx="19">
                      <c:v>-14107.041369807474</c:v>
                    </c:pt>
                    <c:pt idx="20">
                      <c:v>-14107.041369807474</c:v>
                    </c:pt>
                  </c:numLit>
                </c:val>
                <c:extLst xmlns:c15="http://schemas.microsoft.com/office/drawing/2012/chart">
                  <c:ext xmlns:c16="http://schemas.microsoft.com/office/drawing/2014/chart" uri="{C3380CC4-5D6E-409C-BE32-E72D297353CC}">
                    <c16:uniqueId val="{00000005-2699-4418-84D5-422C9F7DEC1C}"/>
                  </c:ext>
                </c:extLst>
              </c15:ser>
            </c15:filteredBarSeries>
          </c:ext>
        </c:extLst>
      </c:barChart>
      <c:catAx>
        <c:axId val="42410652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24119424"/>
        <c:crossesAt val="0"/>
        <c:auto val="1"/>
        <c:lblAlgn val="ctr"/>
        <c:lblOffset val="100"/>
        <c:noMultiLvlLbl val="0"/>
      </c:catAx>
      <c:valAx>
        <c:axId val="424119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DE"/>
                  <a:t>Betriebskosten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numFmt formatCode="_-* #,##0.00\ [$€-407]_-;\-* #,##0.00\ [$€-407]_-;_-* &quot;-&quot;??\ [$€-407]_-;_-@_-" sourceLinked="1"/>
        <c:majorTickMark val="in"/>
        <c:minorTickMark val="in"/>
        <c:tickLblPos val="low"/>
        <c:spPr>
          <a:noFill/>
          <a:ln>
            <a:solidFill>
              <a:schemeClr val="accent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24106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Tacho!$J$2</c:f>
              <c:strCache>
                <c:ptCount val="1"/>
              </c:strCache>
            </c:strRef>
          </c:tx>
          <c:spPr>
            <a:gradFill>
              <a:gsLst>
                <a:gs pos="0">
                  <a:srgbClr val="C00000"/>
                </a:gs>
                <a:gs pos="100000">
                  <a:srgbClr val="00B050"/>
                </a:gs>
              </a:gsLst>
              <a:lin ang="5400000" scaled="1"/>
            </a:gradFill>
          </c:spPr>
          <c:dPt>
            <c:idx val="0"/>
            <c:bubble3D val="0"/>
            <c:spPr>
              <a:solidFill>
                <a:srgbClr val="C00000"/>
              </a:solidFill>
              <a:ln w="6350">
                <a:noFill/>
              </a:ln>
              <a:effectLst/>
            </c:spPr>
            <c:extLst>
              <c:ext xmlns:c16="http://schemas.microsoft.com/office/drawing/2014/chart" uri="{C3380CC4-5D6E-409C-BE32-E72D297353CC}">
                <c16:uniqueId val="{00000001-A49F-4B9B-A140-E3FD782D1D9D}"/>
              </c:ext>
            </c:extLst>
          </c:dPt>
          <c:dPt>
            <c:idx val="1"/>
            <c:bubble3D val="0"/>
            <c:spPr>
              <a:gradFill flip="none" rotWithShape="1">
                <a:gsLst>
                  <a:gs pos="0">
                    <a:srgbClr val="C00000"/>
                  </a:gs>
                  <a:gs pos="100000">
                    <a:srgbClr val="FF0000"/>
                  </a:gs>
                </a:gsLst>
                <a:lin ang="16200000" scaled="1"/>
                <a:tileRect/>
              </a:gradFill>
              <a:ln w="12700">
                <a:noFill/>
              </a:ln>
              <a:effectLst/>
            </c:spPr>
            <c:extLst>
              <c:ext xmlns:c16="http://schemas.microsoft.com/office/drawing/2014/chart" uri="{C3380CC4-5D6E-409C-BE32-E72D297353CC}">
                <c16:uniqueId val="{00000003-A49F-4B9B-A140-E3FD782D1D9D}"/>
              </c:ext>
            </c:extLst>
          </c:dPt>
          <c:dPt>
            <c:idx val="2"/>
            <c:bubble3D val="0"/>
            <c:spPr>
              <a:gradFill flip="none" rotWithShape="1">
                <a:gsLst>
                  <a:gs pos="0">
                    <a:srgbClr val="FF0000"/>
                  </a:gs>
                  <a:gs pos="100000">
                    <a:srgbClr val="FFC000"/>
                  </a:gs>
                </a:gsLst>
                <a:lin ang="0" scaled="1"/>
                <a:tileRect/>
              </a:gradFill>
              <a:ln w="12700">
                <a:noFill/>
              </a:ln>
              <a:effectLst/>
            </c:spPr>
            <c:extLst>
              <c:ext xmlns:c16="http://schemas.microsoft.com/office/drawing/2014/chart" uri="{C3380CC4-5D6E-409C-BE32-E72D297353CC}">
                <c16:uniqueId val="{00000005-A49F-4B9B-A140-E3FD782D1D9D}"/>
              </c:ext>
            </c:extLst>
          </c:dPt>
          <c:dPt>
            <c:idx val="3"/>
            <c:bubble3D val="0"/>
            <c:spPr>
              <a:gradFill flip="none" rotWithShape="1">
                <a:gsLst>
                  <a:gs pos="0">
                    <a:srgbClr val="FFC000"/>
                  </a:gs>
                  <a:gs pos="100000">
                    <a:srgbClr val="FFFF00"/>
                  </a:gs>
                </a:gsLst>
                <a:lin ang="16200000" scaled="1"/>
                <a:tileRect/>
              </a:gradFill>
              <a:ln w="19050">
                <a:noFill/>
              </a:ln>
              <a:effectLst/>
            </c:spPr>
            <c:extLst>
              <c:ext xmlns:c16="http://schemas.microsoft.com/office/drawing/2014/chart" uri="{C3380CC4-5D6E-409C-BE32-E72D297353CC}">
                <c16:uniqueId val="{00000007-A49F-4B9B-A140-E3FD782D1D9D}"/>
              </c:ext>
            </c:extLst>
          </c:dPt>
          <c:dPt>
            <c:idx val="4"/>
            <c:bubble3D val="0"/>
            <c:spPr>
              <a:gradFill flip="none" rotWithShape="1">
                <a:gsLst>
                  <a:gs pos="0">
                    <a:srgbClr val="FFFF00"/>
                  </a:gs>
                  <a:gs pos="100000">
                    <a:srgbClr val="92D050"/>
                  </a:gs>
                </a:gsLst>
                <a:lin ang="0" scaled="1"/>
                <a:tileRect/>
              </a:gradFill>
              <a:ln w="19050">
                <a:noFill/>
              </a:ln>
              <a:effectLst/>
            </c:spPr>
            <c:extLst>
              <c:ext xmlns:c16="http://schemas.microsoft.com/office/drawing/2014/chart" uri="{C3380CC4-5D6E-409C-BE32-E72D297353CC}">
                <c16:uniqueId val="{00000009-A49F-4B9B-A140-E3FD782D1D9D}"/>
              </c:ext>
            </c:extLst>
          </c:dPt>
          <c:dPt>
            <c:idx val="5"/>
            <c:bubble3D val="0"/>
            <c:spPr>
              <a:solidFill>
                <a:srgbClr val="92D050"/>
              </a:solidFill>
              <a:ln w="19050">
                <a:noFill/>
              </a:ln>
              <a:effectLst/>
            </c:spPr>
            <c:extLst>
              <c:ext xmlns:c16="http://schemas.microsoft.com/office/drawing/2014/chart" uri="{C3380CC4-5D6E-409C-BE32-E72D297353CC}">
                <c16:uniqueId val="{0000000B-A49F-4B9B-A140-E3FD782D1D9D}"/>
              </c:ext>
            </c:extLst>
          </c:dPt>
          <c:dPt>
            <c:idx val="6"/>
            <c:bubble3D val="0"/>
            <c:spPr>
              <a:gradFill flip="none" rotWithShape="1">
                <a:gsLst>
                  <a:gs pos="0">
                    <a:srgbClr val="92D050"/>
                  </a:gs>
                  <a:gs pos="100000">
                    <a:srgbClr val="00B050"/>
                  </a:gs>
                </a:gsLst>
                <a:lin ang="0" scaled="1"/>
                <a:tileRect/>
              </a:gradFill>
              <a:ln w="19050">
                <a:noFill/>
              </a:ln>
              <a:effectLst/>
            </c:spPr>
            <c:extLst>
              <c:ext xmlns:c16="http://schemas.microsoft.com/office/drawing/2014/chart" uri="{C3380CC4-5D6E-409C-BE32-E72D297353CC}">
                <c16:uniqueId val="{0000000D-A49F-4B9B-A140-E3FD782D1D9D}"/>
              </c:ext>
            </c:extLst>
          </c:dPt>
          <c:dPt>
            <c:idx val="7"/>
            <c:bubble3D val="0"/>
            <c:spPr>
              <a:solidFill>
                <a:srgbClr val="00B050"/>
              </a:solidFill>
              <a:ln w="19050">
                <a:noFill/>
              </a:ln>
              <a:effectLst/>
            </c:spPr>
            <c:extLst>
              <c:ext xmlns:c16="http://schemas.microsoft.com/office/drawing/2014/chart" uri="{C3380CC4-5D6E-409C-BE32-E72D297353CC}">
                <c16:uniqueId val="{0000000F-A49F-4B9B-A140-E3FD782D1D9D}"/>
              </c:ext>
            </c:extLst>
          </c:dPt>
          <c:dPt>
            <c:idx val="8"/>
            <c:bubble3D val="0"/>
            <c:spPr>
              <a:gradFill flip="none" rotWithShape="1">
                <a:gsLst>
                  <a:gs pos="0">
                    <a:srgbClr val="00B050"/>
                  </a:gs>
                  <a:gs pos="100000">
                    <a:srgbClr val="006600"/>
                  </a:gs>
                </a:gsLst>
                <a:lin ang="0" scaled="1"/>
                <a:tileRect/>
              </a:gradFill>
              <a:ln w="19050">
                <a:noFill/>
              </a:ln>
              <a:effectLst/>
            </c:spPr>
            <c:extLst>
              <c:ext xmlns:c16="http://schemas.microsoft.com/office/drawing/2014/chart" uri="{C3380CC4-5D6E-409C-BE32-E72D297353CC}">
                <c16:uniqueId val="{00000011-A49F-4B9B-A140-E3FD782D1D9D}"/>
              </c:ext>
            </c:extLst>
          </c:dPt>
          <c:dPt>
            <c:idx val="9"/>
            <c:bubble3D val="0"/>
            <c:spPr>
              <a:solidFill>
                <a:srgbClr val="006600"/>
              </a:solidFill>
              <a:ln w="19050">
                <a:noFill/>
              </a:ln>
              <a:effectLst/>
            </c:spPr>
            <c:extLst>
              <c:ext xmlns:c16="http://schemas.microsoft.com/office/drawing/2014/chart" uri="{C3380CC4-5D6E-409C-BE32-E72D297353CC}">
                <c16:uniqueId val="{00000013-A49F-4B9B-A140-E3FD782D1D9D}"/>
              </c:ext>
            </c:extLst>
          </c:dPt>
          <c:dPt>
            <c:idx val="10"/>
            <c:bubble3D val="0"/>
            <c:spPr>
              <a:noFill/>
              <a:ln w="19050">
                <a:noFill/>
              </a:ln>
              <a:effectLst/>
            </c:spPr>
            <c:extLst>
              <c:ext xmlns:c16="http://schemas.microsoft.com/office/drawing/2014/chart" uri="{C3380CC4-5D6E-409C-BE32-E72D297353CC}">
                <c16:uniqueId val="{00000015-A49F-4B9B-A140-E3FD782D1D9D}"/>
              </c:ext>
            </c:extLst>
          </c:dPt>
          <c:cat>
            <c:strRef>
              <c:f>Tacho!$I$3:$I$13</c:f>
              <c:strCache>
                <c:ptCount val="11"/>
                <c:pt idx="0">
                  <c:v>Bereich 1</c:v>
                </c:pt>
                <c:pt idx="1">
                  <c:v>Bereich 2</c:v>
                </c:pt>
                <c:pt idx="2">
                  <c:v>Bereich 3</c:v>
                </c:pt>
                <c:pt idx="3">
                  <c:v>Bereich 4</c:v>
                </c:pt>
                <c:pt idx="4">
                  <c:v>Bereich 5</c:v>
                </c:pt>
                <c:pt idx="5">
                  <c:v>Bereich 6</c:v>
                </c:pt>
                <c:pt idx="6">
                  <c:v>Bereich 7</c:v>
                </c:pt>
                <c:pt idx="7">
                  <c:v>Bereich 8</c:v>
                </c:pt>
                <c:pt idx="8">
                  <c:v>Bereich 9</c:v>
                </c:pt>
                <c:pt idx="9">
                  <c:v>Bereich 10</c:v>
                </c:pt>
                <c:pt idx="10">
                  <c:v>Leer</c:v>
                </c:pt>
              </c:strCache>
            </c:strRef>
          </c:cat>
          <c:val>
            <c:numRef>
              <c:f>Tacho!$J$3:$J$13</c:f>
              <c:numCache>
                <c:formatCode>0%</c:formatCode>
                <c:ptCount val="11"/>
                <c:pt idx="0">
                  <c:v>0.1</c:v>
                </c:pt>
                <c:pt idx="1">
                  <c:v>0.1</c:v>
                </c:pt>
                <c:pt idx="2">
                  <c:v>0.1</c:v>
                </c:pt>
                <c:pt idx="3">
                  <c:v>0.1</c:v>
                </c:pt>
                <c:pt idx="4">
                  <c:v>0.1</c:v>
                </c:pt>
                <c:pt idx="5">
                  <c:v>0.1</c:v>
                </c:pt>
                <c:pt idx="6">
                  <c:v>0.1</c:v>
                </c:pt>
                <c:pt idx="7">
                  <c:v>0.1</c:v>
                </c:pt>
                <c:pt idx="8">
                  <c:v>0.1</c:v>
                </c:pt>
                <c:pt idx="9">
                  <c:v>0.1</c:v>
                </c:pt>
                <c:pt idx="10">
                  <c:v>1</c:v>
                </c:pt>
              </c:numCache>
            </c:numRef>
          </c:val>
          <c:extLst>
            <c:ext xmlns:c16="http://schemas.microsoft.com/office/drawing/2014/chart" uri="{C3380CC4-5D6E-409C-BE32-E72D297353CC}">
              <c16:uniqueId val="{00000016-A49F-4B9B-A140-E3FD782D1D9D}"/>
            </c:ext>
          </c:extLst>
        </c:ser>
        <c:dLbls>
          <c:showLegendKey val="0"/>
          <c:showVal val="0"/>
          <c:showCatName val="0"/>
          <c:showSerName val="0"/>
          <c:showPercent val="0"/>
          <c:showBubbleSize val="0"/>
          <c:showLeaderLines val="1"/>
        </c:dLbls>
        <c:firstSliceAng val="270"/>
        <c:holeSize val="4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0"/>
        <c:ser>
          <c:idx val="0"/>
          <c:order val="0"/>
          <c:tx>
            <c:strRef>
              <c:f>Tacho!$M$2</c:f>
              <c:strCache>
                <c:ptCount val="1"/>
              </c:strCache>
            </c:strRef>
          </c:tx>
          <c:spPr>
            <a:solidFill>
              <a:schemeClr val="accent1"/>
            </a:solidFill>
            <a:ln w="25400">
              <a:noFill/>
            </a:ln>
            <a:effectLst/>
          </c:spPr>
          <c:dPt>
            <c:idx val="0"/>
            <c:bubble3D val="0"/>
            <c:spPr>
              <a:noFill/>
              <a:ln w="25400">
                <a:noFill/>
              </a:ln>
              <a:effectLst/>
            </c:spPr>
            <c:extLst>
              <c:ext xmlns:c16="http://schemas.microsoft.com/office/drawing/2014/chart" uri="{C3380CC4-5D6E-409C-BE32-E72D297353CC}">
                <c16:uniqueId val="{00000001-B400-453C-A842-ABE1D20D8A0F}"/>
              </c:ext>
            </c:extLst>
          </c:dPt>
          <c:dPt>
            <c:idx val="1"/>
            <c:bubble3D val="0"/>
            <c:spPr>
              <a:solidFill>
                <a:schemeClr val="tx1"/>
              </a:solidFill>
              <a:ln w="38100" cap="flat" cmpd="sng">
                <a:solidFill>
                  <a:schemeClr val="tx1"/>
                </a:solidFill>
                <a:round/>
              </a:ln>
              <a:effectLst>
                <a:outerShdw blurRad="50800" dist="38100" dir="2700000" algn="tl" rotWithShape="0">
                  <a:prstClr val="black">
                    <a:alpha val="40000"/>
                  </a:prstClr>
                </a:outerShdw>
              </a:effectLst>
            </c:spPr>
            <c:extLst>
              <c:ext xmlns:c16="http://schemas.microsoft.com/office/drawing/2014/chart" uri="{C3380CC4-5D6E-409C-BE32-E72D297353CC}">
                <c16:uniqueId val="{00000003-B400-453C-A842-ABE1D20D8A0F}"/>
              </c:ext>
            </c:extLst>
          </c:dPt>
          <c:dPt>
            <c:idx val="2"/>
            <c:bubble3D val="0"/>
            <c:spPr>
              <a:noFill/>
              <a:ln w="25400">
                <a:noFill/>
              </a:ln>
              <a:effectLst/>
            </c:spPr>
            <c:extLst>
              <c:ext xmlns:c16="http://schemas.microsoft.com/office/drawing/2014/chart" uri="{C3380CC4-5D6E-409C-BE32-E72D297353CC}">
                <c16:uniqueId val="{00000005-B400-453C-A842-ABE1D20D8A0F}"/>
              </c:ext>
            </c:extLst>
          </c:dPt>
          <c:cat>
            <c:strRef>
              <c:f>Tacho!$L$3:$L$5</c:f>
              <c:strCache>
                <c:ptCount val="3"/>
                <c:pt idx="0">
                  <c:v>Wert</c:v>
                </c:pt>
                <c:pt idx="1">
                  <c:v>Breite</c:v>
                </c:pt>
                <c:pt idx="2">
                  <c:v>Ende</c:v>
                </c:pt>
              </c:strCache>
            </c:strRef>
          </c:cat>
          <c:val>
            <c:numRef>
              <c:f>Tacho!$M$3:$M$5</c:f>
              <c:numCache>
                <c:formatCode>0.0%</c:formatCode>
                <c:ptCount val="3"/>
                <c:pt idx="0">
                  <c:v>0.37163045845985865</c:v>
                </c:pt>
                <c:pt idx="1">
                  <c:v>5.0000000000000001E-3</c:v>
                </c:pt>
                <c:pt idx="2">
                  <c:v>1.6233695415401415</c:v>
                </c:pt>
              </c:numCache>
            </c:numRef>
          </c:val>
          <c:extLst>
            <c:ext xmlns:c16="http://schemas.microsoft.com/office/drawing/2014/chart" uri="{C3380CC4-5D6E-409C-BE32-E72D297353CC}">
              <c16:uniqueId val="{00000006-B400-453C-A842-ABE1D20D8A0F}"/>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7.0039370078740157E-2"/>
          <c:y val="0.17634259259259263"/>
          <c:w val="0.8966272965879265"/>
          <c:h val="0.72088764946048411"/>
        </c:manualLayout>
      </c:layout>
      <c:lineChart>
        <c:grouping val="standard"/>
        <c:varyColors val="0"/>
        <c:ser>
          <c:idx val="0"/>
          <c:order val="0"/>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1"/>
            <c:dispEq val="1"/>
            <c:trendlineLbl>
              <c:layout>
                <c:manualLayout>
                  <c:x val="-0.21989698162729659"/>
                  <c:y val="-0.2636541265675124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rendlineLbl>
          </c:trendline>
          <c:val>
            <c:numRef>
              <c:f>DESTATIS_Inflation!$C$24:$C$34</c:f>
              <c:numCache>
                <c:formatCode>General</c:formatCode>
                <c:ptCount val="11"/>
                <c:pt idx="0">
                  <c:v>0.3</c:v>
                </c:pt>
                <c:pt idx="1">
                  <c:v>1.1000000000000001</c:v>
                </c:pt>
                <c:pt idx="2">
                  <c:v>2.1</c:v>
                </c:pt>
                <c:pt idx="3">
                  <c:v>2</c:v>
                </c:pt>
                <c:pt idx="4">
                  <c:v>1.4</c:v>
                </c:pt>
                <c:pt idx="5">
                  <c:v>1</c:v>
                </c:pt>
                <c:pt idx="6">
                  <c:v>0.5</c:v>
                </c:pt>
                <c:pt idx="7">
                  <c:v>0.5</c:v>
                </c:pt>
                <c:pt idx="8">
                  <c:v>1.5</c:v>
                </c:pt>
                <c:pt idx="9">
                  <c:v>1.8</c:v>
                </c:pt>
                <c:pt idx="10">
                  <c:v>1.4</c:v>
                </c:pt>
              </c:numCache>
            </c:numRef>
          </c:val>
          <c:smooth val="0"/>
          <c:extLst>
            <c:ext xmlns:c16="http://schemas.microsoft.com/office/drawing/2014/chart" uri="{C3380CC4-5D6E-409C-BE32-E72D297353CC}">
              <c16:uniqueId val="{00000000-908B-459D-BE59-508AE75E27C1}"/>
            </c:ext>
          </c:extLst>
        </c:ser>
        <c:dLbls>
          <c:showLegendKey val="0"/>
          <c:showVal val="0"/>
          <c:showCatName val="0"/>
          <c:showSerName val="0"/>
          <c:showPercent val="0"/>
          <c:showBubbleSize val="0"/>
        </c:dLbls>
        <c:smooth val="0"/>
        <c:axId val="436684880"/>
        <c:axId val="437309024"/>
      </c:lineChart>
      <c:catAx>
        <c:axId val="4366848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37309024"/>
        <c:crosses val="autoZero"/>
        <c:auto val="1"/>
        <c:lblAlgn val="ctr"/>
        <c:lblOffset val="100"/>
        <c:noMultiLvlLbl val="0"/>
      </c:catAx>
      <c:valAx>
        <c:axId val="43730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36684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E$12" horiz="1" max="30" min="1" page="2" val="20"/>
</file>

<file path=xl/ctrlProps/ctrlProp2.xml><?xml version="1.0" encoding="utf-8"?>
<formControlPr xmlns="http://schemas.microsoft.com/office/spreadsheetml/2009/9/main" objectType="Spin" dx="22" fmlaLink="Tacho!$A$1" max="6" min="1" page="10"/>
</file>

<file path=xl/drawings/_rels/drawing1.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image" Target="../media/image2.png"/><Relationship Id="rId7" Type="http://schemas.openxmlformats.org/officeDocument/2006/relationships/chart" Target="../charts/chart1.xml"/><Relationship Id="rId2" Type="http://schemas.openxmlformats.org/officeDocument/2006/relationships/hyperlink" Target="#Investitionsberechnung!B10"/><Relationship Id="rId1" Type="http://schemas.openxmlformats.org/officeDocument/2006/relationships/image" Target="../media/image1.png"/><Relationship Id="rId6" Type="http://schemas.openxmlformats.org/officeDocument/2006/relationships/hyperlink" Target="https://www.energieagentur.nrw/foerderung/foerdernavi" TargetMode="External"/><Relationship Id="rId5" Type="http://schemas.openxmlformats.org/officeDocument/2006/relationships/hyperlink" Target="#Investitionsberechnung!B21"/><Relationship Id="rId10" Type="http://schemas.openxmlformats.org/officeDocument/2006/relationships/hyperlink" Target="#Prognosen_Nominal!A1"/><Relationship Id="rId4" Type="http://schemas.openxmlformats.org/officeDocument/2006/relationships/hyperlink" Target="#Investitionsberechnung!B18"/><Relationship Id="rId9" Type="http://schemas.openxmlformats.org/officeDocument/2006/relationships/hyperlink" Target="#Investitionsberechnung!H19"/></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0</xdr:row>
      <xdr:rowOff>54429</xdr:rowOff>
    </xdr:from>
    <xdr:to>
      <xdr:col>4</xdr:col>
      <xdr:colOff>1232808</xdr:colOff>
      <xdr:row>0</xdr:row>
      <xdr:rowOff>440844</xdr:rowOff>
    </xdr:to>
    <xdr:pic>
      <xdr:nvPicPr>
        <xdr:cNvPr id="2" name="Grafik 1"/>
        <xdr:cNvPicPr>
          <a:picLocks noChangeAspect="1"/>
        </xdr:cNvPicPr>
      </xdr:nvPicPr>
      <xdr:blipFill>
        <a:blip xmlns:r="http://schemas.openxmlformats.org/officeDocument/2006/relationships" r:embed="rId1"/>
        <a:stretch>
          <a:fillRect/>
        </a:stretch>
      </xdr:blipFill>
      <xdr:spPr>
        <a:xfrm>
          <a:off x="5648325" y="54429"/>
          <a:ext cx="2575833" cy="386415"/>
        </a:xfrm>
        <a:prstGeom prst="rect">
          <a:avLst/>
        </a:prstGeom>
      </xdr:spPr>
    </xdr:pic>
    <xdr:clientData/>
  </xdr:twoCellAnchor>
  <xdr:twoCellAnchor editAs="oneCell">
    <xdr:from>
      <xdr:col>1</xdr:col>
      <xdr:colOff>4017143</xdr:colOff>
      <xdr:row>9</xdr:row>
      <xdr:rowOff>26025</xdr:rowOff>
    </xdr:from>
    <xdr:to>
      <xdr:col>1</xdr:col>
      <xdr:colOff>4218743</xdr:colOff>
      <xdr:row>9</xdr:row>
      <xdr:rowOff>208916</xdr:rowOff>
    </xdr:to>
    <xdr:pic>
      <xdr:nvPicPr>
        <xdr:cNvPr id="3" name="Grafik 2" descr="http://lintermediaire31.fr/wp-content/uploads/2019/09/picto-bulle-information-1-300x272.png">
          <a:hlinkClick xmlns:r="http://schemas.openxmlformats.org/officeDocument/2006/relationships" r:id="rId2" tooltip="Betrachtungsbeginn: Ende Kalenderjahr der Eingabe"/>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17143" y="2593013"/>
          <a:ext cx="201600" cy="182891"/>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4018363</xdr:colOff>
      <xdr:row>17</xdr:row>
      <xdr:rowOff>35173</xdr:rowOff>
    </xdr:from>
    <xdr:to>
      <xdr:col>1</xdr:col>
      <xdr:colOff>4218743</xdr:colOff>
      <xdr:row>17</xdr:row>
      <xdr:rowOff>226036</xdr:rowOff>
    </xdr:to>
    <xdr:pic>
      <xdr:nvPicPr>
        <xdr:cNvPr id="4" name="Grafik 3" descr="http://lintermediaire31.fr/wp-content/uploads/2019/09/picto-bulle-information-1-300x272.png">
          <a:hlinkClick xmlns:r="http://schemas.openxmlformats.org/officeDocument/2006/relationships" r:id="rId4" tooltip="Berechnung über Angaben zu aktuellem Energieverbrauch und Energiepreis"/>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18363" y="4392861"/>
          <a:ext cx="200380" cy="190863"/>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4018363</xdr:colOff>
      <xdr:row>20</xdr:row>
      <xdr:rowOff>35122</xdr:rowOff>
    </xdr:from>
    <xdr:to>
      <xdr:col>1</xdr:col>
      <xdr:colOff>4218743</xdr:colOff>
      <xdr:row>20</xdr:row>
      <xdr:rowOff>225985</xdr:rowOff>
    </xdr:to>
    <xdr:pic>
      <xdr:nvPicPr>
        <xdr:cNvPr id="5" name="Grafik 4" descr="http://lintermediaire31.fr/wp-content/uploads/2019/09/picto-bulle-information-1-300x272.png">
          <a:hlinkClick xmlns:r="http://schemas.openxmlformats.org/officeDocument/2006/relationships" r:id="rId5" tooltip="Durchschnittspreise 2019 (siehe Blatt &quot;Quelle&quo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18363" y="5211960"/>
          <a:ext cx="200380" cy="190863"/>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4031969</xdr:colOff>
      <xdr:row>25</xdr:row>
      <xdr:rowOff>37328</xdr:rowOff>
    </xdr:from>
    <xdr:to>
      <xdr:col>1</xdr:col>
      <xdr:colOff>4232349</xdr:colOff>
      <xdr:row>25</xdr:row>
      <xdr:rowOff>228191</xdr:rowOff>
    </xdr:to>
    <xdr:pic>
      <xdr:nvPicPr>
        <xdr:cNvPr id="6" name="Grafik 5" descr="http://lintermediaire31.fr/wp-content/uploads/2019/09/picto-bulle-information-1-300x272.png">
          <a:hlinkClick xmlns:r="http://schemas.openxmlformats.org/officeDocument/2006/relationships" r:id="rId6" tooltip="Weitere Informationen: Förder.Navi [Energieagentur.NRW]"/>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31969" y="6119721"/>
          <a:ext cx="200380" cy="190863"/>
        </a:xfrm>
        <a:prstGeom prst="rect">
          <a:avLst/>
        </a:prstGeom>
        <a:noFill/>
        <a:ln>
          <a:solidFill>
            <a:srgbClr val="FFC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xdr:colOff>
      <xdr:row>0</xdr:row>
      <xdr:rowOff>11206</xdr:rowOff>
    </xdr:from>
    <xdr:to>
      <xdr:col>12</xdr:col>
      <xdr:colOff>0</xdr:colOff>
      <xdr:row>0</xdr:row>
      <xdr:rowOff>353785</xdr:rowOff>
    </xdr:to>
    <xdr:sp macro="" textlink="">
      <xdr:nvSpPr>
        <xdr:cNvPr id="7" name="Rechteck 6"/>
        <xdr:cNvSpPr/>
      </xdr:nvSpPr>
      <xdr:spPr>
        <a:xfrm>
          <a:off x="11498037" y="11206"/>
          <a:ext cx="5374820" cy="342579"/>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b="1">
              <a:latin typeface="Arial" panose="020B0604020202020204" pitchFamily="34" charset="0"/>
              <a:cs typeface="Arial" panose="020B0604020202020204" pitchFamily="34" charset="0"/>
            </a:rPr>
            <a:t>Performance</a:t>
          </a:r>
          <a:r>
            <a:rPr lang="de-DE" sz="1400" b="1" baseline="0">
              <a:latin typeface="Arial" panose="020B0604020202020204" pitchFamily="34" charset="0"/>
              <a:cs typeface="Arial" panose="020B0604020202020204" pitchFamily="34" charset="0"/>
            </a:rPr>
            <a:t>-Cockpit</a:t>
          </a:r>
          <a:endParaRPr lang="de-DE" sz="1400" b="1">
            <a:latin typeface="Arial" panose="020B0604020202020204" pitchFamily="34" charset="0"/>
            <a:cs typeface="Arial" panose="020B0604020202020204" pitchFamily="34" charset="0"/>
          </a:endParaRPr>
        </a:p>
      </xdr:txBody>
    </xdr:sp>
    <xdr:clientData/>
  </xdr:twoCellAnchor>
  <xdr:twoCellAnchor>
    <xdr:from>
      <xdr:col>7</xdr:col>
      <xdr:colOff>269742</xdr:colOff>
      <xdr:row>0</xdr:row>
      <xdr:rowOff>362591</xdr:rowOff>
    </xdr:from>
    <xdr:to>
      <xdr:col>11</xdr:col>
      <xdr:colOff>945221</xdr:colOff>
      <xdr:row>11</xdr:row>
      <xdr:rowOff>221185</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420220</xdr:colOff>
      <xdr:row>0</xdr:row>
      <xdr:rowOff>488933</xdr:rowOff>
    </xdr:from>
    <xdr:to>
      <xdr:col>11</xdr:col>
      <xdr:colOff>822831</xdr:colOff>
      <xdr:row>11</xdr:row>
      <xdr:rowOff>15848</xdr:rowOff>
    </xdr:to>
    <xdr:graphicFrame macro="">
      <xdr:nvGraphicFramePr>
        <xdr:cNvPr id="9" name="Diagramm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9525</xdr:colOff>
          <xdr:row>11</xdr:row>
          <xdr:rowOff>19050</xdr:rowOff>
        </xdr:from>
        <xdr:to>
          <xdr:col>6</xdr:col>
          <xdr:colOff>200025</xdr:colOff>
          <xdr:row>12</xdr:row>
          <xdr:rowOff>0</xdr:rowOff>
        </xdr:to>
        <xdr:sp macro="" textlink="">
          <xdr:nvSpPr>
            <xdr:cNvPr id="1025" name="Scroll Bar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xdr:row>
          <xdr:rowOff>152400</xdr:rowOff>
        </xdr:from>
        <xdr:to>
          <xdr:col>7</xdr:col>
          <xdr:colOff>333375</xdr:colOff>
          <xdr:row>5</xdr:row>
          <xdr:rowOff>409575</xdr:rowOff>
        </xdr:to>
        <xdr:sp macro="" textlink="">
          <xdr:nvSpPr>
            <xdr:cNvPr id="1026" name="Spinner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twoCellAnchor>
    <xdr:from>
      <xdr:col>7</xdr:col>
      <xdr:colOff>13605</xdr:colOff>
      <xdr:row>6</xdr:row>
      <xdr:rowOff>2401</xdr:rowOff>
    </xdr:from>
    <xdr:to>
      <xdr:col>12</xdr:col>
      <xdr:colOff>24811</xdr:colOff>
      <xdr:row>11</xdr:row>
      <xdr:rowOff>163286</xdr:rowOff>
    </xdr:to>
    <xdr:sp macro="" textlink="">
      <xdr:nvSpPr>
        <xdr:cNvPr id="13" name="Rechteck 14"/>
        <xdr:cNvSpPr/>
      </xdr:nvSpPr>
      <xdr:spPr>
        <a:xfrm>
          <a:off x="11962718" y="1702614"/>
          <a:ext cx="5369018" cy="1280072"/>
        </a:xfrm>
        <a:custGeom>
          <a:avLst/>
          <a:gdLst>
            <a:gd name="connsiteX0" fmla="*/ 0 w 4997823"/>
            <a:gd name="connsiteY0" fmla="*/ 0 h 1259062"/>
            <a:gd name="connsiteX1" fmla="*/ 4997823 w 4997823"/>
            <a:gd name="connsiteY1" fmla="*/ 0 h 1259062"/>
            <a:gd name="connsiteX2" fmla="*/ 4997823 w 4997823"/>
            <a:gd name="connsiteY2" fmla="*/ 1259062 h 1259062"/>
            <a:gd name="connsiteX3" fmla="*/ 0 w 4997823"/>
            <a:gd name="connsiteY3" fmla="*/ 1259062 h 1259062"/>
            <a:gd name="connsiteX4" fmla="*/ 0 w 4997823"/>
            <a:gd name="connsiteY4" fmla="*/ 0 h 1259062"/>
            <a:gd name="connsiteX0" fmla="*/ 0 w 4997823"/>
            <a:gd name="connsiteY0" fmla="*/ 11206 h 1270268"/>
            <a:gd name="connsiteX1" fmla="*/ 3765176 w 4997823"/>
            <a:gd name="connsiteY1" fmla="*/ 0 h 1270268"/>
            <a:gd name="connsiteX2" fmla="*/ 4997823 w 4997823"/>
            <a:gd name="connsiteY2" fmla="*/ 1270268 h 1270268"/>
            <a:gd name="connsiteX3" fmla="*/ 0 w 4997823"/>
            <a:gd name="connsiteY3" fmla="*/ 1270268 h 1270268"/>
            <a:gd name="connsiteX4" fmla="*/ 0 w 4997823"/>
            <a:gd name="connsiteY4" fmla="*/ 11206 h 1270268"/>
            <a:gd name="connsiteX0" fmla="*/ 0 w 4997823"/>
            <a:gd name="connsiteY0" fmla="*/ 11206 h 1270268"/>
            <a:gd name="connsiteX1" fmla="*/ 3765176 w 4997823"/>
            <a:gd name="connsiteY1" fmla="*/ 0 h 1270268"/>
            <a:gd name="connsiteX2" fmla="*/ 4997823 w 4997823"/>
            <a:gd name="connsiteY2" fmla="*/ 1270268 h 1270268"/>
            <a:gd name="connsiteX3" fmla="*/ 0 w 4997823"/>
            <a:gd name="connsiteY3" fmla="*/ 1270268 h 1270268"/>
            <a:gd name="connsiteX4" fmla="*/ 0 w 4997823"/>
            <a:gd name="connsiteY4" fmla="*/ 11206 h 1270268"/>
            <a:gd name="connsiteX0" fmla="*/ 0 w 4997823"/>
            <a:gd name="connsiteY0" fmla="*/ 11206 h 1270268"/>
            <a:gd name="connsiteX1" fmla="*/ 3877235 w 4997823"/>
            <a:gd name="connsiteY1" fmla="*/ 0 h 1270268"/>
            <a:gd name="connsiteX2" fmla="*/ 4997823 w 4997823"/>
            <a:gd name="connsiteY2" fmla="*/ 1270268 h 1270268"/>
            <a:gd name="connsiteX3" fmla="*/ 0 w 4997823"/>
            <a:gd name="connsiteY3" fmla="*/ 1270268 h 1270268"/>
            <a:gd name="connsiteX4" fmla="*/ 0 w 4997823"/>
            <a:gd name="connsiteY4" fmla="*/ 11206 h 127026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997823" h="1270268">
              <a:moveTo>
                <a:pt x="0" y="11206"/>
              </a:moveTo>
              <a:lnTo>
                <a:pt x="3877235" y="0"/>
              </a:lnTo>
              <a:cubicBezTo>
                <a:pt x="3907117" y="838040"/>
                <a:pt x="4586941" y="846845"/>
                <a:pt x="4997823" y="1270268"/>
              </a:cubicBezTo>
              <a:lnTo>
                <a:pt x="0" y="1270268"/>
              </a:lnTo>
              <a:lnTo>
                <a:pt x="0" y="11206"/>
              </a:lnTo>
              <a:close/>
            </a:path>
          </a:pathLst>
        </a:custGeom>
        <a:solidFill>
          <a:schemeClr val="bg1">
            <a:lumMod val="85000"/>
          </a:schemeClr>
        </a:solid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de-DE" sz="1100"/>
        </a:p>
      </xdr:txBody>
    </xdr:sp>
    <xdr:clientData/>
  </xdr:twoCellAnchor>
  <xdr:twoCellAnchor>
    <xdr:from>
      <xdr:col>8</xdr:col>
      <xdr:colOff>424603</xdr:colOff>
      <xdr:row>6</xdr:row>
      <xdr:rowOff>16530</xdr:rowOff>
    </xdr:from>
    <xdr:to>
      <xdr:col>10</xdr:col>
      <xdr:colOff>776358</xdr:colOff>
      <xdr:row>7</xdr:row>
      <xdr:rowOff>20409</xdr:rowOff>
    </xdr:to>
    <xdr:sp macro="" textlink="Tacho!L10">
      <xdr:nvSpPr>
        <xdr:cNvPr id="14" name="Rechteck 13"/>
        <xdr:cNvSpPr/>
      </xdr:nvSpPr>
      <xdr:spPr>
        <a:xfrm>
          <a:off x="12997603" y="1737834"/>
          <a:ext cx="2501684" cy="446111"/>
        </a:xfrm>
        <a:prstGeom prst="rect">
          <a:avLst/>
        </a:prstGeom>
        <a:solidFill>
          <a:schemeClr val="tx1"/>
        </a:solidFill>
        <a:ln>
          <a:solidFill>
            <a:srgbClr val="F8F8F8"/>
          </a:solidFill>
        </a:ln>
      </xdr:spPr>
      <xdr:style>
        <a:lnRef idx="2">
          <a:schemeClr val="dk1">
            <a:shade val="50000"/>
          </a:schemeClr>
        </a:lnRef>
        <a:fillRef idx="1">
          <a:schemeClr val="dk1"/>
        </a:fillRef>
        <a:effectRef idx="0">
          <a:schemeClr val="dk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fld id="{080243B2-37A0-4DDC-88FB-0FEC9D370047}" type="TxLink">
            <a:rPr lang="en-US" sz="1400" b="1" i="0" u="none" strike="noStrike">
              <a:solidFill>
                <a:schemeClr val="bg1"/>
              </a:solidFill>
              <a:latin typeface="Courier New"/>
              <a:cs typeface="Courier New"/>
            </a:rPr>
            <a:pPr algn="ctr"/>
            <a:t>Interner Zinsfuß</a:t>
          </a:fld>
          <a:endParaRPr lang="de-DE" sz="1400">
            <a:solidFill>
              <a:schemeClr val="bg1"/>
            </a:solidFill>
            <a:latin typeface="Courier New" panose="02070309020205020404" pitchFamily="49" charset="0"/>
            <a:cs typeface="Courier New" panose="02070309020205020404" pitchFamily="49" charset="0"/>
          </a:endParaRPr>
        </a:p>
      </xdr:txBody>
    </xdr:sp>
    <xdr:clientData/>
  </xdr:twoCellAnchor>
  <xdr:twoCellAnchor>
    <xdr:from>
      <xdr:col>8</xdr:col>
      <xdr:colOff>417997</xdr:colOff>
      <xdr:row>6</xdr:row>
      <xdr:rowOff>0</xdr:rowOff>
    </xdr:from>
    <xdr:to>
      <xdr:col>10</xdr:col>
      <xdr:colOff>799350</xdr:colOff>
      <xdr:row>6</xdr:row>
      <xdr:rowOff>0</xdr:rowOff>
    </xdr:to>
    <xdr:cxnSp macro="">
      <xdr:nvCxnSpPr>
        <xdr:cNvPr id="15" name="Gerader Verbinder 14"/>
        <xdr:cNvCxnSpPr/>
      </xdr:nvCxnSpPr>
      <xdr:spPr>
        <a:xfrm>
          <a:off x="13438672" y="1700213"/>
          <a:ext cx="2524478"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6</xdr:col>
      <xdr:colOff>2442883</xdr:colOff>
      <xdr:row>18</xdr:row>
      <xdr:rowOff>78442</xdr:rowOff>
    </xdr:from>
    <xdr:to>
      <xdr:col>6</xdr:col>
      <xdr:colOff>2622883</xdr:colOff>
      <xdr:row>19</xdr:row>
      <xdr:rowOff>0</xdr:rowOff>
    </xdr:to>
    <xdr:pic>
      <xdr:nvPicPr>
        <xdr:cNvPr id="16" name="Grafik 15" descr="http://lintermediaire31.fr/wp-content/uploads/2019/09/picto-bulle-information-1-300x272.png">
          <a:hlinkClick xmlns:r="http://schemas.openxmlformats.org/officeDocument/2006/relationships" r:id="rId9" tooltip="Verhältnis von Amortisationsdauer zur Nutzungszeit //  Beispiel: 0,1 bedeutet die Investition amortisiert sich nach 10% der Nutzungszei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544021" y="4688542"/>
          <a:ext cx="180000" cy="17733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459441</xdr:colOff>
      <xdr:row>5</xdr:row>
      <xdr:rowOff>319370</xdr:rowOff>
    </xdr:from>
    <xdr:to>
      <xdr:col>9</xdr:col>
      <xdr:colOff>717084</xdr:colOff>
      <xdr:row>6</xdr:row>
      <xdr:rowOff>107839</xdr:rowOff>
    </xdr:to>
    <xdr:sp macro="" textlink="">
      <xdr:nvSpPr>
        <xdr:cNvPr id="10" name="Kreis 9"/>
        <xdr:cNvSpPr/>
      </xdr:nvSpPr>
      <xdr:spPr>
        <a:xfrm rot="10800000">
          <a:off x="14102603" y="1591238"/>
          <a:ext cx="257643" cy="231101"/>
        </a:xfrm>
        <a:prstGeom prst="pie">
          <a:avLst>
            <a:gd name="adj1" fmla="val 0"/>
            <a:gd name="adj2" fmla="val 10763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editAs="oneCell">
    <xdr:from>
      <xdr:col>1</xdr:col>
      <xdr:colOff>4031964</xdr:colOff>
      <xdr:row>23</xdr:row>
      <xdr:rowOff>81644</xdr:rowOff>
    </xdr:from>
    <xdr:to>
      <xdr:col>1</xdr:col>
      <xdr:colOff>4232344</xdr:colOff>
      <xdr:row>23</xdr:row>
      <xdr:rowOff>272507</xdr:rowOff>
    </xdr:to>
    <xdr:pic>
      <xdr:nvPicPr>
        <xdr:cNvPr id="17" name="Grafik 16" descr="http://lintermediaire31.fr/wp-content/uploads/2019/09/picto-bulle-information-1-300x272.png">
          <a:hlinkClick xmlns:r="http://schemas.openxmlformats.org/officeDocument/2006/relationships" r:id="rId10" tooltip="Referenzwerte (siehe Blatt &quot;Prognose Nominal&quo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31964" y="6109608"/>
          <a:ext cx="200380" cy="190863"/>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38101</xdr:colOff>
      <xdr:row>0</xdr:row>
      <xdr:rowOff>57150</xdr:rowOff>
    </xdr:from>
    <xdr:to>
      <xdr:col>3</xdr:col>
      <xdr:colOff>952501</xdr:colOff>
      <xdr:row>1</xdr:row>
      <xdr:rowOff>125629</xdr:rowOff>
    </xdr:to>
    <xdr:pic>
      <xdr:nvPicPr>
        <xdr:cNvPr id="2" name="Grafik 1"/>
        <xdr:cNvPicPr>
          <a:picLocks noChangeAspect="1"/>
        </xdr:cNvPicPr>
      </xdr:nvPicPr>
      <xdr:blipFill>
        <a:blip xmlns:r="http://schemas.openxmlformats.org/officeDocument/2006/relationships" r:embed="rId1"/>
        <a:stretch>
          <a:fillRect/>
        </a:stretch>
      </xdr:blipFill>
      <xdr:spPr>
        <a:xfrm>
          <a:off x="3709989" y="57150"/>
          <a:ext cx="1976437" cy="2970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140606</xdr:colOff>
      <xdr:row>0</xdr:row>
      <xdr:rowOff>163287</xdr:rowOff>
    </xdr:from>
    <xdr:to>
      <xdr:col>4</xdr:col>
      <xdr:colOff>767387</xdr:colOff>
      <xdr:row>0</xdr:row>
      <xdr:rowOff>527931</xdr:rowOff>
    </xdr:to>
    <xdr:pic>
      <xdr:nvPicPr>
        <xdr:cNvPr id="2" name="Grafik 1"/>
        <xdr:cNvPicPr>
          <a:picLocks noChangeAspect="1"/>
        </xdr:cNvPicPr>
      </xdr:nvPicPr>
      <xdr:blipFill>
        <a:blip xmlns:r="http://schemas.openxmlformats.org/officeDocument/2006/relationships" r:embed="rId1"/>
        <a:stretch>
          <a:fillRect/>
        </a:stretch>
      </xdr:blipFill>
      <xdr:spPr>
        <a:xfrm>
          <a:off x="5193619" y="163287"/>
          <a:ext cx="2431769" cy="364644"/>
        </a:xfrm>
        <a:prstGeom prst="rect">
          <a:avLst/>
        </a:prstGeom>
      </xdr:spPr>
    </xdr:pic>
    <xdr:clientData/>
  </xdr:twoCellAnchor>
  <xdr:twoCellAnchor>
    <xdr:from>
      <xdr:col>1</xdr:col>
      <xdr:colOff>23347</xdr:colOff>
      <xdr:row>3</xdr:row>
      <xdr:rowOff>36604</xdr:rowOff>
    </xdr:from>
    <xdr:to>
      <xdr:col>13</xdr:col>
      <xdr:colOff>582706</xdr:colOff>
      <xdr:row>35</xdr:row>
      <xdr:rowOff>112057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44823</xdr:colOff>
      <xdr:row>37</xdr:row>
      <xdr:rowOff>89647</xdr:rowOff>
    </xdr:from>
    <xdr:to>
      <xdr:col>13</xdr:col>
      <xdr:colOff>571499</xdr:colOff>
      <xdr:row>66</xdr:row>
      <xdr:rowOff>41835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89646</xdr:colOff>
      <xdr:row>68</xdr:row>
      <xdr:rowOff>145676</xdr:rowOff>
    </xdr:from>
    <xdr:to>
      <xdr:col>13</xdr:col>
      <xdr:colOff>616322</xdr:colOff>
      <xdr:row>97</xdr:row>
      <xdr:rowOff>97864</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47623</xdr:rowOff>
    </xdr:from>
    <xdr:to>
      <xdr:col>1</xdr:col>
      <xdr:colOff>9524</xdr:colOff>
      <xdr:row>112</xdr:row>
      <xdr:rowOff>142874</xdr:rowOff>
    </xdr:to>
    <xdr:sp macro="" textlink="">
      <xdr:nvSpPr>
        <xdr:cNvPr id="2" name="Rechteck 1"/>
        <xdr:cNvSpPr/>
      </xdr:nvSpPr>
      <xdr:spPr>
        <a:xfrm>
          <a:off x="0" y="3571874"/>
          <a:ext cx="2396377" cy="1878666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de-D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21</xdr:row>
      <xdr:rowOff>75301</xdr:rowOff>
    </xdr:from>
    <xdr:to>
      <xdr:col>6</xdr:col>
      <xdr:colOff>569343</xdr:colOff>
      <xdr:row>36</xdr:row>
      <xdr:rowOff>101182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201645</xdr:colOff>
      <xdr:row>22</xdr:row>
      <xdr:rowOff>23722</xdr:rowOff>
    </xdr:from>
    <xdr:to>
      <xdr:col>6</xdr:col>
      <xdr:colOff>305161</xdr:colOff>
      <xdr:row>35</xdr:row>
      <xdr:rowOff>136584</xdr:rowOff>
    </xdr:to>
    <xdr:graphicFrame macro="">
      <xdr:nvGraphicFramePr>
        <xdr:cNvPr id="3" name="Diagramm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80333</xdr:colOff>
      <xdr:row>28</xdr:row>
      <xdr:rowOff>179717</xdr:rowOff>
    </xdr:from>
    <xdr:to>
      <xdr:col>5</xdr:col>
      <xdr:colOff>632424</xdr:colOff>
      <xdr:row>28</xdr:row>
      <xdr:rowOff>188344</xdr:rowOff>
    </xdr:to>
    <xdr:cxnSp macro="">
      <xdr:nvCxnSpPr>
        <xdr:cNvPr id="4" name="Gerader Verbinder 3"/>
        <xdr:cNvCxnSpPr/>
      </xdr:nvCxnSpPr>
      <xdr:spPr>
        <a:xfrm>
          <a:off x="847096" y="5556580"/>
          <a:ext cx="3866791"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416942</xdr:colOff>
      <xdr:row>28</xdr:row>
      <xdr:rowOff>59123</xdr:rowOff>
    </xdr:from>
    <xdr:to>
      <xdr:col>3</xdr:col>
      <xdr:colOff>644105</xdr:colOff>
      <xdr:row>29</xdr:row>
      <xdr:rowOff>111602</xdr:rowOff>
    </xdr:to>
    <xdr:sp macro="" textlink="">
      <xdr:nvSpPr>
        <xdr:cNvPr id="5" name="Kreis 4"/>
        <xdr:cNvSpPr/>
      </xdr:nvSpPr>
      <xdr:spPr>
        <a:xfrm rot="10800000">
          <a:off x="2664842" y="5435986"/>
          <a:ext cx="227163" cy="233454"/>
        </a:xfrm>
        <a:prstGeom prst="pie">
          <a:avLst>
            <a:gd name="adj1" fmla="val 0"/>
            <a:gd name="adj2" fmla="val 10763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180975</xdr:colOff>
      <xdr:row>24</xdr:row>
      <xdr:rowOff>66675</xdr:rowOff>
    </xdr:from>
    <xdr:to>
      <xdr:col>10</xdr:col>
      <xdr:colOff>514350</xdr:colOff>
      <xdr:row>41</xdr:row>
      <xdr:rowOff>57150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quack-scheffen\Desktop\Aktuell_Desktop\ESC-Potenzialanalysen_Hotels\20200622_ESC-Hotels_Angebotsbewertung_D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N_Bau\Projekte\6-08%20NWG%20Contracting\05_C%20Instrumente\02%20Leitfaden%20ESC\2015%20&#220;berarbeitung\02%20Teil%202\Einzel\07_Anlage07_Baseline_1504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ERGY\Consulting\Projekte\ESP\Pool_11\Objekte\Baseline_P11_0101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1%20Namen\Schaefer\20210113_Energieagentur%20Wirtschaftlichkeitsrechner_sf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i-Info"/>
      <sheetName val="Navigation"/>
      <sheetName val="Angebotsvergleich"/>
      <sheetName val="Hilfstabelle"/>
      <sheetName val="Nutzwertanalyse Angebotsvgl."/>
      <sheetName val="Eigenbau"/>
      <sheetName val="Nutzwertanalyse Eigenbau"/>
      <sheetName val="Angebotsübersicht"/>
      <sheetName val="D Nutzwerte"/>
      <sheetName val="Sensitivitätsanalyse"/>
    </sheetNames>
    <sheetDataSet>
      <sheetData sheetId="0" refreshError="1"/>
      <sheetData sheetId="1" refreshError="1"/>
      <sheetData sheetId="2"/>
      <sheetData sheetId="3" refreshError="1"/>
      <sheetData sheetId="4" refreshError="1"/>
      <sheetData sheetId="5">
        <row r="21">
          <cell r="C21">
            <v>1</v>
          </cell>
        </row>
        <row r="42">
          <cell r="K42">
            <v>0.8</v>
          </cell>
        </row>
      </sheetData>
      <sheetData sheetId="6" refreshError="1"/>
      <sheetData sheetId="7" refreshError="1"/>
      <sheetData sheetId="8" refreshError="1"/>
      <sheetData sheetId="9">
        <row r="22">
          <cell r="C22">
            <v>1710703.9011094209</v>
          </cell>
        </row>
        <row r="23">
          <cell r="C23">
            <v>863930.75825655786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petenzzentrum-Contracting"/>
      <sheetName val="Projektdaten"/>
      <sheetName val="Übersicht "/>
      <sheetName val="Elektroenergie"/>
      <sheetName val="Heizenergie"/>
      <sheetName val="Wasser-Abwasser"/>
      <sheetName val="GT20"/>
      <sheetName val="Unterzähler Heizenergie"/>
      <sheetName val="Unterzähler Elektroenergie"/>
      <sheetName val="Unterzähler Wasser"/>
    </sheetNames>
    <sheetDataSet>
      <sheetData sheetId="0"/>
      <sheetData sheetId="1"/>
      <sheetData sheetId="2"/>
      <sheetData sheetId="3"/>
      <sheetData sheetId="4"/>
      <sheetData sheetId="5"/>
      <sheetData sheetId="6">
        <row r="15">
          <cell r="A15">
            <v>38353</v>
          </cell>
          <cell r="B15">
            <v>38353</v>
          </cell>
          <cell r="C15">
            <v>6.8</v>
          </cell>
          <cell r="D15">
            <v>13.2</v>
          </cell>
          <cell r="E15">
            <v>13.2</v>
          </cell>
        </row>
        <row r="16">
          <cell r="A16">
            <v>38354</v>
          </cell>
          <cell r="B16">
            <v>38354</v>
          </cell>
          <cell r="C16">
            <v>5.8</v>
          </cell>
          <cell r="D16">
            <v>14.2</v>
          </cell>
          <cell r="E16">
            <v>27.4</v>
          </cell>
        </row>
        <row r="17">
          <cell r="A17">
            <v>38355</v>
          </cell>
          <cell r="B17">
            <v>38355</v>
          </cell>
          <cell r="C17">
            <v>5.9</v>
          </cell>
          <cell r="D17">
            <v>14.1</v>
          </cell>
          <cell r="E17">
            <v>41.5</v>
          </cell>
        </row>
        <row r="18">
          <cell r="A18">
            <v>38356</v>
          </cell>
          <cell r="B18">
            <v>38356</v>
          </cell>
          <cell r="C18">
            <v>7.6</v>
          </cell>
          <cell r="D18">
            <v>12.4</v>
          </cell>
          <cell r="E18">
            <v>53.9</v>
          </cell>
        </row>
        <row r="19">
          <cell r="A19">
            <v>38357</v>
          </cell>
          <cell r="B19">
            <v>38357</v>
          </cell>
          <cell r="C19">
            <v>6</v>
          </cell>
          <cell r="D19">
            <v>14</v>
          </cell>
          <cell r="E19">
            <v>67.900000000000006</v>
          </cell>
        </row>
        <row r="20">
          <cell r="A20">
            <v>38358</v>
          </cell>
          <cell r="B20">
            <v>38358</v>
          </cell>
          <cell r="C20">
            <v>6.6</v>
          </cell>
          <cell r="D20">
            <v>13.4</v>
          </cell>
          <cell r="E20">
            <v>81.300000000000011</v>
          </cell>
        </row>
        <row r="21">
          <cell r="A21">
            <v>38359</v>
          </cell>
          <cell r="B21">
            <v>38359</v>
          </cell>
          <cell r="C21">
            <v>10.3</v>
          </cell>
          <cell r="D21">
            <v>9.6999999999999993</v>
          </cell>
          <cell r="E21">
            <v>91.000000000000014</v>
          </cell>
        </row>
        <row r="22">
          <cell r="A22">
            <v>38360</v>
          </cell>
          <cell r="B22">
            <v>38360</v>
          </cell>
          <cell r="C22">
            <v>9.5</v>
          </cell>
          <cell r="D22">
            <v>10.5</v>
          </cell>
          <cell r="E22">
            <v>101.50000000000001</v>
          </cell>
        </row>
        <row r="23">
          <cell r="A23">
            <v>38361</v>
          </cell>
          <cell r="B23">
            <v>38361</v>
          </cell>
          <cell r="C23">
            <v>6.9</v>
          </cell>
          <cell r="D23">
            <v>13.1</v>
          </cell>
          <cell r="E23">
            <v>114.60000000000001</v>
          </cell>
        </row>
        <row r="24">
          <cell r="A24">
            <v>38362</v>
          </cell>
          <cell r="B24">
            <v>38362</v>
          </cell>
          <cell r="C24">
            <v>11.6</v>
          </cell>
          <cell r="D24">
            <v>8.4</v>
          </cell>
          <cell r="E24">
            <v>123.00000000000001</v>
          </cell>
        </row>
        <row r="25">
          <cell r="A25">
            <v>38363</v>
          </cell>
          <cell r="B25">
            <v>38363</v>
          </cell>
          <cell r="C25">
            <v>9.3000000000000007</v>
          </cell>
          <cell r="D25">
            <v>10.7</v>
          </cell>
          <cell r="E25">
            <v>133.70000000000002</v>
          </cell>
        </row>
        <row r="26">
          <cell r="A26">
            <v>38364</v>
          </cell>
          <cell r="B26">
            <v>38364</v>
          </cell>
          <cell r="C26">
            <v>8.6</v>
          </cell>
          <cell r="D26">
            <v>11.4</v>
          </cell>
          <cell r="E26">
            <v>145.10000000000002</v>
          </cell>
        </row>
        <row r="27">
          <cell r="A27">
            <v>38365</v>
          </cell>
          <cell r="B27">
            <v>38365</v>
          </cell>
          <cell r="C27">
            <v>4.4000000000000004</v>
          </cell>
          <cell r="D27">
            <v>15.6</v>
          </cell>
          <cell r="E27">
            <v>160.70000000000002</v>
          </cell>
        </row>
        <row r="28">
          <cell r="A28">
            <v>38366</v>
          </cell>
          <cell r="B28">
            <v>38366</v>
          </cell>
          <cell r="C28">
            <v>3</v>
          </cell>
          <cell r="D28">
            <v>17</v>
          </cell>
          <cell r="E28">
            <v>177.70000000000002</v>
          </cell>
        </row>
        <row r="29">
          <cell r="A29">
            <v>38367</v>
          </cell>
          <cell r="B29">
            <v>38367</v>
          </cell>
          <cell r="C29">
            <v>0.8</v>
          </cell>
          <cell r="D29">
            <v>19.2</v>
          </cell>
          <cell r="E29">
            <v>196.9</v>
          </cell>
        </row>
        <row r="30">
          <cell r="A30">
            <v>38368</v>
          </cell>
          <cell r="B30">
            <v>38368</v>
          </cell>
          <cell r="C30">
            <v>1</v>
          </cell>
          <cell r="D30">
            <v>19</v>
          </cell>
          <cell r="E30">
            <v>215.9</v>
          </cell>
        </row>
        <row r="31">
          <cell r="A31">
            <v>38369</v>
          </cell>
          <cell r="B31">
            <v>38369</v>
          </cell>
          <cell r="C31">
            <v>4.3</v>
          </cell>
          <cell r="D31">
            <v>15.7</v>
          </cell>
          <cell r="E31">
            <v>231.6</v>
          </cell>
        </row>
        <row r="32">
          <cell r="A32">
            <v>38370</v>
          </cell>
          <cell r="B32">
            <v>38370</v>
          </cell>
          <cell r="C32">
            <v>4.2</v>
          </cell>
          <cell r="D32">
            <v>15.8</v>
          </cell>
          <cell r="E32">
            <v>247.4</v>
          </cell>
        </row>
        <row r="33">
          <cell r="A33">
            <v>38371</v>
          </cell>
          <cell r="B33">
            <v>38371</v>
          </cell>
          <cell r="C33">
            <v>2.8</v>
          </cell>
          <cell r="D33">
            <v>17.2</v>
          </cell>
          <cell r="E33">
            <v>264.60000000000002</v>
          </cell>
        </row>
        <row r="34">
          <cell r="A34">
            <v>38372</v>
          </cell>
          <cell r="B34">
            <v>38372</v>
          </cell>
          <cell r="C34">
            <v>6.6</v>
          </cell>
          <cell r="D34">
            <v>13.4</v>
          </cell>
          <cell r="E34">
            <v>278</v>
          </cell>
        </row>
        <row r="35">
          <cell r="A35">
            <v>38373</v>
          </cell>
          <cell r="B35">
            <v>38373</v>
          </cell>
          <cell r="C35">
            <v>3.6</v>
          </cell>
          <cell r="D35">
            <v>16.399999999999999</v>
          </cell>
          <cell r="E35">
            <v>294.39999999999998</v>
          </cell>
        </row>
        <row r="36">
          <cell r="A36">
            <v>38374</v>
          </cell>
          <cell r="B36">
            <v>38374</v>
          </cell>
          <cell r="C36">
            <v>2.6</v>
          </cell>
          <cell r="D36">
            <v>17.399999999999999</v>
          </cell>
          <cell r="E36">
            <v>311.79999999999995</v>
          </cell>
        </row>
        <row r="37">
          <cell r="A37">
            <v>38375</v>
          </cell>
          <cell r="B37">
            <v>38375</v>
          </cell>
          <cell r="C37">
            <v>0.6</v>
          </cell>
          <cell r="D37">
            <v>19.399999999999999</v>
          </cell>
          <cell r="E37">
            <v>331.19999999999993</v>
          </cell>
        </row>
        <row r="38">
          <cell r="A38">
            <v>38376</v>
          </cell>
          <cell r="B38">
            <v>38376</v>
          </cell>
          <cell r="C38">
            <v>-1.5</v>
          </cell>
          <cell r="D38">
            <v>21.5</v>
          </cell>
          <cell r="E38">
            <v>352.69999999999993</v>
          </cell>
        </row>
        <row r="39">
          <cell r="A39">
            <v>38377</v>
          </cell>
          <cell r="B39">
            <v>38377</v>
          </cell>
          <cell r="C39">
            <v>-1.6</v>
          </cell>
          <cell r="D39">
            <v>21.6</v>
          </cell>
          <cell r="E39">
            <v>374.29999999999995</v>
          </cell>
        </row>
        <row r="40">
          <cell r="A40">
            <v>38378</v>
          </cell>
          <cell r="B40">
            <v>38378</v>
          </cell>
          <cell r="C40">
            <v>-2.4</v>
          </cell>
          <cell r="D40">
            <v>22.4</v>
          </cell>
          <cell r="E40">
            <v>396.69999999999993</v>
          </cell>
        </row>
        <row r="41">
          <cell r="A41">
            <v>38379</v>
          </cell>
          <cell r="B41">
            <v>38379</v>
          </cell>
          <cell r="C41">
            <v>-2.5</v>
          </cell>
          <cell r="D41">
            <v>22.5</v>
          </cell>
          <cell r="E41">
            <v>419.19999999999993</v>
          </cell>
        </row>
        <row r="42">
          <cell r="A42">
            <v>38380</v>
          </cell>
          <cell r="B42">
            <v>38380</v>
          </cell>
          <cell r="C42">
            <v>-2.2999999999999998</v>
          </cell>
          <cell r="D42">
            <v>22.3</v>
          </cell>
          <cell r="E42">
            <v>441.49999999999994</v>
          </cell>
        </row>
        <row r="43">
          <cell r="A43">
            <v>38381</v>
          </cell>
          <cell r="B43">
            <v>38381</v>
          </cell>
          <cell r="C43">
            <v>-3.6</v>
          </cell>
          <cell r="D43">
            <v>23.6</v>
          </cell>
          <cell r="E43">
            <v>465.09999999999997</v>
          </cell>
        </row>
        <row r="44">
          <cell r="A44">
            <v>38382</v>
          </cell>
          <cell r="B44">
            <v>38382</v>
          </cell>
          <cell r="C44">
            <v>1.7</v>
          </cell>
          <cell r="D44">
            <v>18.3</v>
          </cell>
          <cell r="E44">
            <v>483.4</v>
          </cell>
        </row>
        <row r="45">
          <cell r="A45">
            <v>38383</v>
          </cell>
          <cell r="B45">
            <v>38383</v>
          </cell>
          <cell r="C45">
            <v>4.7</v>
          </cell>
          <cell r="D45">
            <v>15.3</v>
          </cell>
          <cell r="E45">
            <v>498.7</v>
          </cell>
        </row>
        <row r="46">
          <cell r="A46">
            <v>38384</v>
          </cell>
          <cell r="B46">
            <v>38384</v>
          </cell>
          <cell r="C46">
            <v>2.5</v>
          </cell>
          <cell r="D46">
            <v>17.5</v>
          </cell>
          <cell r="E46">
            <v>516.20000000000005</v>
          </cell>
        </row>
        <row r="47">
          <cell r="A47">
            <v>38385</v>
          </cell>
          <cell r="B47">
            <v>38385</v>
          </cell>
          <cell r="C47">
            <v>4.5</v>
          </cell>
          <cell r="D47">
            <v>15.5</v>
          </cell>
          <cell r="E47">
            <v>531.70000000000005</v>
          </cell>
        </row>
        <row r="48">
          <cell r="A48">
            <v>38386</v>
          </cell>
          <cell r="B48">
            <v>38386</v>
          </cell>
          <cell r="C48">
            <v>4.0999999999999996</v>
          </cell>
          <cell r="D48">
            <v>15.9</v>
          </cell>
          <cell r="E48">
            <v>547.6</v>
          </cell>
        </row>
        <row r="49">
          <cell r="A49">
            <v>38387</v>
          </cell>
          <cell r="B49">
            <v>38387</v>
          </cell>
          <cell r="C49">
            <v>4.8</v>
          </cell>
          <cell r="D49">
            <v>15.2</v>
          </cell>
          <cell r="E49">
            <v>562.80000000000007</v>
          </cell>
        </row>
        <row r="50">
          <cell r="A50">
            <v>38388</v>
          </cell>
          <cell r="B50">
            <v>38388</v>
          </cell>
          <cell r="C50">
            <v>1.8</v>
          </cell>
          <cell r="D50">
            <v>18.2</v>
          </cell>
          <cell r="E50">
            <v>581.00000000000011</v>
          </cell>
        </row>
        <row r="51">
          <cell r="A51">
            <v>38389</v>
          </cell>
          <cell r="B51">
            <v>38389</v>
          </cell>
          <cell r="C51">
            <v>-2.2000000000000002</v>
          </cell>
          <cell r="D51">
            <v>22.2</v>
          </cell>
          <cell r="E51">
            <v>603.20000000000016</v>
          </cell>
        </row>
        <row r="52">
          <cell r="A52">
            <v>38390</v>
          </cell>
          <cell r="B52">
            <v>38390</v>
          </cell>
          <cell r="C52">
            <v>-3</v>
          </cell>
          <cell r="D52">
            <v>23</v>
          </cell>
          <cell r="E52">
            <v>626.20000000000016</v>
          </cell>
        </row>
        <row r="53">
          <cell r="A53">
            <v>38391</v>
          </cell>
          <cell r="B53">
            <v>38391</v>
          </cell>
          <cell r="C53">
            <v>-2</v>
          </cell>
          <cell r="D53">
            <v>22</v>
          </cell>
          <cell r="E53">
            <v>648.20000000000016</v>
          </cell>
        </row>
        <row r="54">
          <cell r="A54">
            <v>38392</v>
          </cell>
          <cell r="B54">
            <v>38392</v>
          </cell>
          <cell r="C54">
            <v>1.1000000000000001</v>
          </cell>
          <cell r="D54">
            <v>18.899999999999999</v>
          </cell>
          <cell r="E54">
            <v>667.10000000000014</v>
          </cell>
        </row>
        <row r="55">
          <cell r="A55">
            <v>38393</v>
          </cell>
          <cell r="B55">
            <v>38393</v>
          </cell>
          <cell r="C55">
            <v>6.4</v>
          </cell>
          <cell r="D55">
            <v>13.6</v>
          </cell>
          <cell r="E55">
            <v>680.70000000000016</v>
          </cell>
        </row>
        <row r="56">
          <cell r="A56">
            <v>38394</v>
          </cell>
          <cell r="B56">
            <v>38394</v>
          </cell>
          <cell r="C56">
            <v>3.8</v>
          </cell>
          <cell r="D56">
            <v>16.2</v>
          </cell>
          <cell r="E56">
            <v>696.9000000000002</v>
          </cell>
        </row>
        <row r="57">
          <cell r="A57">
            <v>38395</v>
          </cell>
          <cell r="B57">
            <v>38395</v>
          </cell>
          <cell r="C57">
            <v>5.8</v>
          </cell>
          <cell r="D57">
            <v>14.2</v>
          </cell>
          <cell r="E57">
            <v>711.10000000000025</v>
          </cell>
        </row>
        <row r="58">
          <cell r="A58">
            <v>38396</v>
          </cell>
          <cell r="B58">
            <v>38396</v>
          </cell>
          <cell r="C58">
            <v>2.4</v>
          </cell>
          <cell r="D58">
            <v>17.600000000000001</v>
          </cell>
          <cell r="E58">
            <v>728.70000000000027</v>
          </cell>
        </row>
        <row r="59">
          <cell r="A59">
            <v>38397</v>
          </cell>
          <cell r="B59">
            <v>38397</v>
          </cell>
          <cell r="C59">
            <v>0.7</v>
          </cell>
          <cell r="D59">
            <v>19.3</v>
          </cell>
          <cell r="E59">
            <v>748.00000000000023</v>
          </cell>
        </row>
        <row r="60">
          <cell r="A60">
            <v>38398</v>
          </cell>
          <cell r="B60">
            <v>38398</v>
          </cell>
          <cell r="C60">
            <v>-0.4</v>
          </cell>
          <cell r="D60">
            <v>20.399999999999999</v>
          </cell>
          <cell r="E60">
            <v>768.4000000000002</v>
          </cell>
        </row>
        <row r="61">
          <cell r="A61">
            <v>38399</v>
          </cell>
          <cell r="B61">
            <v>38399</v>
          </cell>
          <cell r="C61">
            <v>-1.2</v>
          </cell>
          <cell r="D61">
            <v>21.2</v>
          </cell>
          <cell r="E61">
            <v>789.60000000000025</v>
          </cell>
        </row>
        <row r="62">
          <cell r="A62">
            <v>38400</v>
          </cell>
          <cell r="B62">
            <v>38400</v>
          </cell>
          <cell r="C62">
            <v>-1.7</v>
          </cell>
          <cell r="D62">
            <v>21.7</v>
          </cell>
          <cell r="E62">
            <v>811.3000000000003</v>
          </cell>
        </row>
        <row r="63">
          <cell r="A63">
            <v>38401</v>
          </cell>
          <cell r="B63">
            <v>38401</v>
          </cell>
          <cell r="C63">
            <v>-1.3</v>
          </cell>
          <cell r="D63">
            <v>21.3</v>
          </cell>
          <cell r="E63">
            <v>832.60000000000025</v>
          </cell>
        </row>
        <row r="64">
          <cell r="A64">
            <v>38402</v>
          </cell>
          <cell r="B64">
            <v>38402</v>
          </cell>
          <cell r="C64">
            <v>1.2</v>
          </cell>
          <cell r="D64">
            <v>18.8</v>
          </cell>
          <cell r="E64">
            <v>851.4000000000002</v>
          </cell>
        </row>
        <row r="65">
          <cell r="A65">
            <v>38403</v>
          </cell>
          <cell r="B65">
            <v>38403</v>
          </cell>
          <cell r="C65">
            <v>1.1000000000000001</v>
          </cell>
          <cell r="D65">
            <v>18.899999999999999</v>
          </cell>
          <cell r="E65">
            <v>870.30000000000018</v>
          </cell>
        </row>
        <row r="66">
          <cell r="A66">
            <v>38404</v>
          </cell>
          <cell r="B66">
            <v>38404</v>
          </cell>
          <cell r="C66">
            <v>0.2</v>
          </cell>
          <cell r="D66">
            <v>19.8</v>
          </cell>
          <cell r="E66">
            <v>890.10000000000014</v>
          </cell>
        </row>
        <row r="67">
          <cell r="A67">
            <v>38405</v>
          </cell>
          <cell r="B67">
            <v>38405</v>
          </cell>
          <cell r="C67">
            <v>-1.5</v>
          </cell>
          <cell r="D67">
            <v>21.5</v>
          </cell>
          <cell r="E67">
            <v>911.60000000000014</v>
          </cell>
        </row>
        <row r="68">
          <cell r="A68">
            <v>38406</v>
          </cell>
          <cell r="B68">
            <v>38406</v>
          </cell>
          <cell r="C68">
            <v>-0.7</v>
          </cell>
          <cell r="D68">
            <v>20.7</v>
          </cell>
          <cell r="E68">
            <v>932.30000000000018</v>
          </cell>
        </row>
        <row r="69">
          <cell r="A69">
            <v>38407</v>
          </cell>
          <cell r="B69">
            <v>38407</v>
          </cell>
          <cell r="C69">
            <v>-0.2</v>
          </cell>
          <cell r="D69">
            <v>20.2</v>
          </cell>
          <cell r="E69">
            <v>952.50000000000023</v>
          </cell>
        </row>
        <row r="70">
          <cell r="A70">
            <v>38408</v>
          </cell>
          <cell r="B70">
            <v>38408</v>
          </cell>
          <cell r="C70">
            <v>0</v>
          </cell>
          <cell r="D70">
            <v>20</v>
          </cell>
          <cell r="E70">
            <v>972.50000000000023</v>
          </cell>
        </row>
        <row r="71">
          <cell r="A71">
            <v>38409</v>
          </cell>
          <cell r="B71">
            <v>38409</v>
          </cell>
          <cell r="C71">
            <v>-0.6</v>
          </cell>
          <cell r="D71">
            <v>20.6</v>
          </cell>
          <cell r="E71">
            <v>993.10000000000025</v>
          </cell>
        </row>
        <row r="72">
          <cell r="A72">
            <v>38410</v>
          </cell>
          <cell r="B72">
            <v>38410</v>
          </cell>
          <cell r="C72">
            <v>-5.0999999999999996</v>
          </cell>
          <cell r="D72">
            <v>25.1</v>
          </cell>
          <cell r="E72">
            <v>1018.2000000000003</v>
          </cell>
        </row>
        <row r="73">
          <cell r="A73">
            <v>38411</v>
          </cell>
          <cell r="B73">
            <v>38411</v>
          </cell>
          <cell r="C73">
            <v>-5.9</v>
          </cell>
          <cell r="D73">
            <v>25.9</v>
          </cell>
          <cell r="E73">
            <v>1044.1000000000004</v>
          </cell>
        </row>
        <row r="74">
          <cell r="A74">
            <v>38412</v>
          </cell>
          <cell r="B74">
            <v>38412</v>
          </cell>
          <cell r="C74">
            <v>-3</v>
          </cell>
          <cell r="D74">
            <v>23</v>
          </cell>
          <cell r="E74">
            <v>1067.1000000000004</v>
          </cell>
        </row>
        <row r="75">
          <cell r="A75">
            <v>38413</v>
          </cell>
          <cell r="B75">
            <v>38413</v>
          </cell>
          <cell r="C75">
            <v>-1.7</v>
          </cell>
          <cell r="D75">
            <v>21.7</v>
          </cell>
          <cell r="E75">
            <v>1088.8000000000004</v>
          </cell>
        </row>
        <row r="76">
          <cell r="A76">
            <v>38414</v>
          </cell>
          <cell r="B76">
            <v>38414</v>
          </cell>
          <cell r="C76">
            <v>-2.1</v>
          </cell>
          <cell r="D76">
            <v>22.1</v>
          </cell>
          <cell r="E76">
            <v>1110.9000000000003</v>
          </cell>
        </row>
        <row r="77">
          <cell r="A77">
            <v>38415</v>
          </cell>
          <cell r="B77">
            <v>38415</v>
          </cell>
          <cell r="C77">
            <v>-4.7</v>
          </cell>
          <cell r="D77">
            <v>24.7</v>
          </cell>
          <cell r="E77">
            <v>1135.6000000000004</v>
          </cell>
        </row>
        <row r="78">
          <cell r="A78">
            <v>38416</v>
          </cell>
          <cell r="B78">
            <v>38416</v>
          </cell>
          <cell r="C78">
            <v>-4.0999999999999996</v>
          </cell>
          <cell r="D78">
            <v>24.1</v>
          </cell>
          <cell r="E78">
            <v>1159.7000000000003</v>
          </cell>
        </row>
        <row r="79">
          <cell r="A79">
            <v>38417</v>
          </cell>
          <cell r="B79">
            <v>38417</v>
          </cell>
          <cell r="C79">
            <v>-4.9000000000000004</v>
          </cell>
          <cell r="D79">
            <v>24.9</v>
          </cell>
          <cell r="E79">
            <v>1184.6000000000004</v>
          </cell>
        </row>
        <row r="80">
          <cell r="A80">
            <v>38418</v>
          </cell>
          <cell r="B80">
            <v>38418</v>
          </cell>
          <cell r="C80">
            <v>-1.9</v>
          </cell>
          <cell r="D80">
            <v>21.9</v>
          </cell>
          <cell r="E80">
            <v>1206.5000000000005</v>
          </cell>
        </row>
        <row r="81">
          <cell r="A81">
            <v>38419</v>
          </cell>
          <cell r="B81">
            <v>38419</v>
          </cell>
          <cell r="C81">
            <v>2.1</v>
          </cell>
          <cell r="D81">
            <v>17.899999999999999</v>
          </cell>
          <cell r="E81">
            <v>1224.4000000000005</v>
          </cell>
        </row>
        <row r="82">
          <cell r="A82">
            <v>38420</v>
          </cell>
          <cell r="B82">
            <v>38420</v>
          </cell>
          <cell r="C82">
            <v>1</v>
          </cell>
          <cell r="D82">
            <v>19</v>
          </cell>
          <cell r="E82">
            <v>1243.4000000000005</v>
          </cell>
        </row>
        <row r="83">
          <cell r="A83">
            <v>38421</v>
          </cell>
          <cell r="B83">
            <v>38421</v>
          </cell>
          <cell r="C83">
            <v>-0.2</v>
          </cell>
          <cell r="D83">
            <v>20.2</v>
          </cell>
          <cell r="E83">
            <v>1263.6000000000006</v>
          </cell>
        </row>
        <row r="84">
          <cell r="A84">
            <v>38422</v>
          </cell>
          <cell r="B84">
            <v>38422</v>
          </cell>
          <cell r="C84">
            <v>3</v>
          </cell>
          <cell r="D84">
            <v>17</v>
          </cell>
          <cell r="E84">
            <v>1280.6000000000006</v>
          </cell>
        </row>
        <row r="85">
          <cell r="A85">
            <v>38423</v>
          </cell>
          <cell r="B85">
            <v>38423</v>
          </cell>
          <cell r="C85">
            <v>2.2999999999999998</v>
          </cell>
          <cell r="D85">
            <v>17.7</v>
          </cell>
          <cell r="E85">
            <v>1298.3000000000006</v>
          </cell>
        </row>
        <row r="86">
          <cell r="A86">
            <v>38424</v>
          </cell>
          <cell r="B86">
            <v>38424</v>
          </cell>
          <cell r="C86">
            <v>2.5</v>
          </cell>
          <cell r="D86">
            <v>17.5</v>
          </cell>
          <cell r="E86">
            <v>1315.8000000000006</v>
          </cell>
        </row>
        <row r="87">
          <cell r="A87">
            <v>38425</v>
          </cell>
          <cell r="B87">
            <v>38425</v>
          </cell>
          <cell r="C87">
            <v>4.0999999999999996</v>
          </cell>
          <cell r="D87">
            <v>15.9</v>
          </cell>
          <cell r="E87">
            <v>1331.7000000000007</v>
          </cell>
        </row>
        <row r="88">
          <cell r="A88">
            <v>38426</v>
          </cell>
          <cell r="B88">
            <v>38426</v>
          </cell>
          <cell r="C88">
            <v>7.5</v>
          </cell>
          <cell r="D88">
            <v>12.5</v>
          </cell>
          <cell r="E88">
            <v>1344.2000000000007</v>
          </cell>
        </row>
        <row r="89">
          <cell r="A89">
            <v>38427</v>
          </cell>
          <cell r="B89">
            <v>38427</v>
          </cell>
          <cell r="C89">
            <v>14.2</v>
          </cell>
          <cell r="D89">
            <v>5.8000000000000007</v>
          </cell>
          <cell r="E89">
            <v>1350.0000000000007</v>
          </cell>
        </row>
        <row r="90">
          <cell r="A90">
            <v>38428</v>
          </cell>
          <cell r="B90">
            <v>38428</v>
          </cell>
          <cell r="C90">
            <v>12.7</v>
          </cell>
          <cell r="D90">
            <v>7.3000000000000007</v>
          </cell>
          <cell r="E90">
            <v>1357.3000000000006</v>
          </cell>
        </row>
        <row r="91">
          <cell r="A91">
            <v>38429</v>
          </cell>
          <cell r="B91">
            <v>38429</v>
          </cell>
          <cell r="C91">
            <v>10.1</v>
          </cell>
          <cell r="D91">
            <v>9.9</v>
          </cell>
          <cell r="E91">
            <v>1367.2000000000007</v>
          </cell>
        </row>
        <row r="92">
          <cell r="A92">
            <v>38430</v>
          </cell>
          <cell r="B92">
            <v>38430</v>
          </cell>
          <cell r="C92">
            <v>5.6</v>
          </cell>
          <cell r="D92">
            <v>14.4</v>
          </cell>
          <cell r="E92">
            <v>1381.6000000000008</v>
          </cell>
        </row>
        <row r="93">
          <cell r="A93">
            <v>38431</v>
          </cell>
          <cell r="B93">
            <v>38431</v>
          </cell>
          <cell r="C93">
            <v>2.2000000000000002</v>
          </cell>
          <cell r="D93">
            <v>17.8</v>
          </cell>
          <cell r="E93">
            <v>1399.4000000000008</v>
          </cell>
        </row>
        <row r="94">
          <cell r="A94">
            <v>38432</v>
          </cell>
          <cell r="B94">
            <v>38432</v>
          </cell>
          <cell r="C94">
            <v>3.8</v>
          </cell>
          <cell r="D94">
            <v>16.2</v>
          </cell>
          <cell r="E94">
            <v>1415.6000000000008</v>
          </cell>
        </row>
        <row r="95">
          <cell r="A95">
            <v>38433</v>
          </cell>
          <cell r="B95">
            <v>38433</v>
          </cell>
          <cell r="C95">
            <v>7.6</v>
          </cell>
          <cell r="D95">
            <v>12.4</v>
          </cell>
          <cell r="E95">
            <v>1428.0000000000009</v>
          </cell>
        </row>
        <row r="96">
          <cell r="A96">
            <v>38434</v>
          </cell>
          <cell r="B96">
            <v>38434</v>
          </cell>
          <cell r="C96">
            <v>11.9</v>
          </cell>
          <cell r="D96">
            <v>8.1</v>
          </cell>
          <cell r="E96">
            <v>1436.1000000000008</v>
          </cell>
        </row>
        <row r="97">
          <cell r="A97">
            <v>38435</v>
          </cell>
          <cell r="B97">
            <v>38435</v>
          </cell>
          <cell r="C97">
            <v>11.4</v>
          </cell>
          <cell r="D97">
            <v>8.6</v>
          </cell>
          <cell r="E97">
            <v>1444.7000000000007</v>
          </cell>
        </row>
        <row r="98">
          <cell r="A98">
            <v>38436</v>
          </cell>
          <cell r="B98">
            <v>38436</v>
          </cell>
          <cell r="C98">
            <v>10.1</v>
          </cell>
          <cell r="D98">
            <v>9.9</v>
          </cell>
          <cell r="E98">
            <v>1454.6000000000008</v>
          </cell>
        </row>
        <row r="99">
          <cell r="A99">
            <v>38437</v>
          </cell>
          <cell r="B99">
            <v>38437</v>
          </cell>
          <cell r="C99">
            <v>9.9</v>
          </cell>
          <cell r="D99">
            <v>10.1</v>
          </cell>
          <cell r="E99">
            <v>1464.7000000000007</v>
          </cell>
        </row>
        <row r="100">
          <cell r="A100">
            <v>38438</v>
          </cell>
          <cell r="B100">
            <v>38438</v>
          </cell>
          <cell r="C100">
            <v>10.1</v>
          </cell>
          <cell r="D100">
            <v>9.9</v>
          </cell>
          <cell r="E100">
            <v>1474.6000000000008</v>
          </cell>
        </row>
        <row r="101">
          <cell r="A101">
            <v>38439</v>
          </cell>
          <cell r="B101">
            <v>38439</v>
          </cell>
          <cell r="C101">
            <v>9.9</v>
          </cell>
          <cell r="D101">
            <v>10.1</v>
          </cell>
          <cell r="E101">
            <v>1484.7000000000007</v>
          </cell>
        </row>
        <row r="102">
          <cell r="A102">
            <v>38440</v>
          </cell>
          <cell r="B102">
            <v>38440</v>
          </cell>
          <cell r="C102">
            <v>7.9</v>
          </cell>
          <cell r="D102">
            <v>12.1</v>
          </cell>
          <cell r="E102">
            <v>1496.8000000000006</v>
          </cell>
        </row>
        <row r="103">
          <cell r="A103">
            <v>38441</v>
          </cell>
          <cell r="B103">
            <v>38441</v>
          </cell>
          <cell r="C103">
            <v>8.3000000000000007</v>
          </cell>
          <cell r="D103">
            <v>11.7</v>
          </cell>
          <cell r="E103">
            <v>1508.5000000000007</v>
          </cell>
        </row>
        <row r="104">
          <cell r="A104">
            <v>38442</v>
          </cell>
          <cell r="B104">
            <v>38442</v>
          </cell>
          <cell r="C104">
            <v>6.1</v>
          </cell>
          <cell r="D104">
            <v>13.9</v>
          </cell>
          <cell r="E104">
            <v>1522.4000000000008</v>
          </cell>
        </row>
        <row r="105">
          <cell r="A105">
            <v>38443</v>
          </cell>
          <cell r="B105">
            <v>38443</v>
          </cell>
          <cell r="C105">
            <v>7.2</v>
          </cell>
          <cell r="D105">
            <v>12.8</v>
          </cell>
          <cell r="E105">
            <v>1535.2000000000007</v>
          </cell>
        </row>
        <row r="106">
          <cell r="A106">
            <v>38444</v>
          </cell>
          <cell r="B106">
            <v>38444</v>
          </cell>
          <cell r="C106">
            <v>9</v>
          </cell>
          <cell r="D106">
            <v>11</v>
          </cell>
          <cell r="E106">
            <v>1546.2000000000007</v>
          </cell>
        </row>
        <row r="107">
          <cell r="A107">
            <v>38445</v>
          </cell>
          <cell r="B107">
            <v>38445</v>
          </cell>
          <cell r="C107">
            <v>11.4</v>
          </cell>
          <cell r="D107">
            <v>8.6</v>
          </cell>
          <cell r="E107">
            <v>1554.8000000000006</v>
          </cell>
        </row>
        <row r="108">
          <cell r="A108">
            <v>38446</v>
          </cell>
          <cell r="B108">
            <v>38446</v>
          </cell>
          <cell r="C108">
            <v>13.5</v>
          </cell>
          <cell r="D108">
            <v>6.5</v>
          </cell>
          <cell r="E108">
            <v>1561.3000000000006</v>
          </cell>
        </row>
        <row r="109">
          <cell r="A109">
            <v>38447</v>
          </cell>
          <cell r="B109">
            <v>38447</v>
          </cell>
          <cell r="C109">
            <v>9.5</v>
          </cell>
          <cell r="D109">
            <v>10.5</v>
          </cell>
          <cell r="E109">
            <v>1571.8000000000006</v>
          </cell>
        </row>
        <row r="110">
          <cell r="A110">
            <v>38448</v>
          </cell>
          <cell r="B110">
            <v>38448</v>
          </cell>
          <cell r="C110">
            <v>9.8000000000000007</v>
          </cell>
          <cell r="D110">
            <v>10.199999999999999</v>
          </cell>
          <cell r="E110">
            <v>1582.0000000000007</v>
          </cell>
        </row>
        <row r="111">
          <cell r="A111">
            <v>38449</v>
          </cell>
          <cell r="B111">
            <v>38449</v>
          </cell>
          <cell r="C111">
            <v>10.199999999999999</v>
          </cell>
          <cell r="D111">
            <v>9.8000000000000007</v>
          </cell>
          <cell r="E111">
            <v>1591.8000000000006</v>
          </cell>
        </row>
        <row r="112">
          <cell r="A112">
            <v>38450</v>
          </cell>
          <cell r="B112">
            <v>38450</v>
          </cell>
          <cell r="C112">
            <v>7.8</v>
          </cell>
          <cell r="D112">
            <v>12.2</v>
          </cell>
          <cell r="E112">
            <v>1604.0000000000007</v>
          </cell>
        </row>
        <row r="113">
          <cell r="A113">
            <v>38451</v>
          </cell>
          <cell r="B113">
            <v>38451</v>
          </cell>
          <cell r="C113">
            <v>4.3</v>
          </cell>
          <cell r="D113">
            <v>15.7</v>
          </cell>
          <cell r="E113">
            <v>1619.7000000000007</v>
          </cell>
        </row>
        <row r="114">
          <cell r="A114">
            <v>38452</v>
          </cell>
          <cell r="B114">
            <v>38452</v>
          </cell>
          <cell r="C114">
            <v>6.2</v>
          </cell>
          <cell r="D114">
            <v>13.8</v>
          </cell>
          <cell r="E114">
            <v>1633.5000000000007</v>
          </cell>
        </row>
        <row r="115">
          <cell r="A115">
            <v>38453</v>
          </cell>
          <cell r="B115">
            <v>38453</v>
          </cell>
          <cell r="C115">
            <v>8.1</v>
          </cell>
          <cell r="D115">
            <v>11.9</v>
          </cell>
          <cell r="E115">
            <v>1645.4000000000008</v>
          </cell>
        </row>
        <row r="116">
          <cell r="A116">
            <v>38454</v>
          </cell>
          <cell r="B116">
            <v>38454</v>
          </cell>
          <cell r="C116">
            <v>9.4</v>
          </cell>
          <cell r="D116">
            <v>10.6</v>
          </cell>
          <cell r="E116">
            <v>1656.0000000000007</v>
          </cell>
        </row>
        <row r="117">
          <cell r="A117">
            <v>38455</v>
          </cell>
          <cell r="B117">
            <v>38455</v>
          </cell>
          <cell r="C117">
            <v>12.2</v>
          </cell>
          <cell r="D117">
            <v>7.8000000000000007</v>
          </cell>
          <cell r="E117">
            <v>1663.8000000000006</v>
          </cell>
        </row>
        <row r="118">
          <cell r="A118">
            <v>38456</v>
          </cell>
          <cell r="B118">
            <v>38456</v>
          </cell>
          <cell r="C118">
            <v>13.9</v>
          </cell>
          <cell r="D118">
            <v>6.1</v>
          </cell>
          <cell r="E118">
            <v>1669.9000000000005</v>
          </cell>
        </row>
        <row r="119">
          <cell r="A119">
            <v>38457</v>
          </cell>
          <cell r="B119">
            <v>38457</v>
          </cell>
          <cell r="C119">
            <v>14.4</v>
          </cell>
          <cell r="D119">
            <v>5.6</v>
          </cell>
          <cell r="E119">
            <v>1675.5000000000005</v>
          </cell>
        </row>
        <row r="120">
          <cell r="A120">
            <v>38458</v>
          </cell>
          <cell r="B120">
            <v>38458</v>
          </cell>
          <cell r="C120">
            <v>14.4</v>
          </cell>
          <cell r="D120">
            <v>5.6</v>
          </cell>
          <cell r="E120">
            <v>1681.1000000000004</v>
          </cell>
        </row>
        <row r="121">
          <cell r="A121">
            <v>38459</v>
          </cell>
          <cell r="B121">
            <v>38459</v>
          </cell>
          <cell r="C121">
            <v>12.7</v>
          </cell>
          <cell r="D121">
            <v>7.3000000000000007</v>
          </cell>
          <cell r="E121">
            <v>1688.4000000000003</v>
          </cell>
        </row>
        <row r="122">
          <cell r="A122">
            <v>38460</v>
          </cell>
          <cell r="B122">
            <v>38460</v>
          </cell>
          <cell r="C122">
            <v>11.5</v>
          </cell>
          <cell r="D122">
            <v>8.5</v>
          </cell>
          <cell r="E122">
            <v>1696.9000000000003</v>
          </cell>
        </row>
        <row r="123">
          <cell r="A123">
            <v>38461</v>
          </cell>
          <cell r="B123">
            <v>38461</v>
          </cell>
          <cell r="C123">
            <v>8.6</v>
          </cell>
          <cell r="D123">
            <v>11.4</v>
          </cell>
          <cell r="E123">
            <v>1708.3000000000004</v>
          </cell>
        </row>
        <row r="124">
          <cell r="A124">
            <v>38462</v>
          </cell>
          <cell r="B124">
            <v>38462</v>
          </cell>
          <cell r="C124">
            <v>7.1</v>
          </cell>
          <cell r="D124">
            <v>12.9</v>
          </cell>
          <cell r="E124">
            <v>1721.2000000000005</v>
          </cell>
        </row>
        <row r="125">
          <cell r="A125">
            <v>38463</v>
          </cell>
          <cell r="B125">
            <v>38463</v>
          </cell>
          <cell r="C125">
            <v>4.9000000000000004</v>
          </cell>
          <cell r="D125">
            <v>15.1</v>
          </cell>
          <cell r="E125">
            <v>1736.3000000000004</v>
          </cell>
        </row>
        <row r="126">
          <cell r="A126">
            <v>38464</v>
          </cell>
          <cell r="B126">
            <v>38464</v>
          </cell>
          <cell r="C126">
            <v>6.5</v>
          </cell>
          <cell r="D126">
            <v>13.5</v>
          </cell>
          <cell r="E126">
            <v>1749.8000000000004</v>
          </cell>
        </row>
        <row r="127">
          <cell r="A127">
            <v>38465</v>
          </cell>
          <cell r="B127">
            <v>38465</v>
          </cell>
          <cell r="C127">
            <v>9.1999999999999993</v>
          </cell>
          <cell r="D127">
            <v>10.8</v>
          </cell>
          <cell r="E127">
            <v>1760.6000000000004</v>
          </cell>
        </row>
        <row r="128">
          <cell r="A128">
            <v>38466</v>
          </cell>
          <cell r="B128">
            <v>38466</v>
          </cell>
          <cell r="C128">
            <v>10.199999999999999</v>
          </cell>
          <cell r="D128">
            <v>9.8000000000000007</v>
          </cell>
          <cell r="E128">
            <v>1770.4000000000003</v>
          </cell>
        </row>
        <row r="129">
          <cell r="A129">
            <v>38467</v>
          </cell>
          <cell r="B129">
            <v>38467</v>
          </cell>
          <cell r="C129">
            <v>8.5</v>
          </cell>
          <cell r="D129">
            <v>11.5</v>
          </cell>
          <cell r="E129">
            <v>1781.9000000000003</v>
          </cell>
        </row>
        <row r="130">
          <cell r="A130">
            <v>38468</v>
          </cell>
          <cell r="B130">
            <v>38468</v>
          </cell>
          <cell r="C130">
            <v>10.5</v>
          </cell>
          <cell r="D130">
            <v>9.5</v>
          </cell>
          <cell r="E130">
            <v>1791.4000000000003</v>
          </cell>
        </row>
        <row r="131">
          <cell r="A131">
            <v>38469</v>
          </cell>
          <cell r="B131">
            <v>38469</v>
          </cell>
          <cell r="C131">
            <v>11.3</v>
          </cell>
          <cell r="D131">
            <v>8.6999999999999993</v>
          </cell>
          <cell r="E131">
            <v>1800.1000000000004</v>
          </cell>
        </row>
        <row r="132">
          <cell r="A132">
            <v>38470</v>
          </cell>
          <cell r="B132">
            <v>38470</v>
          </cell>
          <cell r="C132">
            <v>12</v>
          </cell>
          <cell r="D132">
            <v>8</v>
          </cell>
          <cell r="E132">
            <v>1808.1000000000004</v>
          </cell>
        </row>
        <row r="133">
          <cell r="A133">
            <v>38471</v>
          </cell>
          <cell r="B133">
            <v>38471</v>
          </cell>
          <cell r="C133">
            <v>12.6</v>
          </cell>
          <cell r="D133">
            <v>7.4</v>
          </cell>
          <cell r="E133">
            <v>1815.5000000000005</v>
          </cell>
        </row>
        <row r="134">
          <cell r="A134">
            <v>38472</v>
          </cell>
          <cell r="B134">
            <v>38472</v>
          </cell>
          <cell r="C134">
            <v>14.6</v>
          </cell>
          <cell r="D134">
            <v>5.4</v>
          </cell>
          <cell r="E134">
            <v>1820.9000000000005</v>
          </cell>
        </row>
        <row r="135">
          <cell r="A135">
            <v>38473</v>
          </cell>
          <cell r="B135">
            <v>38473</v>
          </cell>
          <cell r="C135">
            <v>18.899999999999999</v>
          </cell>
          <cell r="D135">
            <v>0</v>
          </cell>
          <cell r="E135">
            <v>1820.9000000000005</v>
          </cell>
        </row>
        <row r="136">
          <cell r="A136">
            <v>38474</v>
          </cell>
          <cell r="B136">
            <v>38474</v>
          </cell>
          <cell r="C136">
            <v>20.7</v>
          </cell>
          <cell r="D136">
            <v>0</v>
          </cell>
          <cell r="E136">
            <v>1820.9000000000005</v>
          </cell>
        </row>
        <row r="137">
          <cell r="A137">
            <v>38475</v>
          </cell>
          <cell r="B137">
            <v>38475</v>
          </cell>
          <cell r="C137">
            <v>14.5</v>
          </cell>
          <cell r="D137">
            <v>5.5</v>
          </cell>
          <cell r="E137">
            <v>1826.4000000000005</v>
          </cell>
        </row>
        <row r="138">
          <cell r="A138">
            <v>38476</v>
          </cell>
          <cell r="B138">
            <v>38476</v>
          </cell>
          <cell r="C138">
            <v>13.1</v>
          </cell>
          <cell r="D138">
            <v>6.9</v>
          </cell>
          <cell r="E138">
            <v>1833.3000000000006</v>
          </cell>
        </row>
        <row r="139">
          <cell r="A139">
            <v>38477</v>
          </cell>
          <cell r="B139">
            <v>38477</v>
          </cell>
          <cell r="C139">
            <v>9.6999999999999993</v>
          </cell>
          <cell r="D139">
            <v>10.3</v>
          </cell>
          <cell r="E139">
            <v>1843.6000000000006</v>
          </cell>
        </row>
        <row r="140">
          <cell r="A140">
            <v>38478</v>
          </cell>
          <cell r="B140">
            <v>38478</v>
          </cell>
          <cell r="C140">
            <v>8.4</v>
          </cell>
          <cell r="D140">
            <v>11.6</v>
          </cell>
          <cell r="E140">
            <v>1855.2000000000005</v>
          </cell>
        </row>
        <row r="141">
          <cell r="A141">
            <v>38479</v>
          </cell>
          <cell r="B141">
            <v>38479</v>
          </cell>
          <cell r="C141">
            <v>6.5</v>
          </cell>
          <cell r="D141">
            <v>13.5</v>
          </cell>
          <cell r="E141">
            <v>1868.7000000000005</v>
          </cell>
        </row>
        <row r="142">
          <cell r="A142">
            <v>38480</v>
          </cell>
          <cell r="B142">
            <v>38480</v>
          </cell>
          <cell r="C142">
            <v>6.5</v>
          </cell>
          <cell r="D142">
            <v>13.5</v>
          </cell>
          <cell r="E142">
            <v>1882.2000000000005</v>
          </cell>
        </row>
        <row r="143">
          <cell r="A143">
            <v>38481</v>
          </cell>
          <cell r="B143">
            <v>38481</v>
          </cell>
          <cell r="C143">
            <v>6.6</v>
          </cell>
          <cell r="D143">
            <v>13.4</v>
          </cell>
          <cell r="E143">
            <v>1895.6000000000006</v>
          </cell>
        </row>
        <row r="144">
          <cell r="A144">
            <v>38482</v>
          </cell>
          <cell r="B144">
            <v>38482</v>
          </cell>
          <cell r="C144">
            <v>7.1</v>
          </cell>
          <cell r="D144">
            <v>12.9</v>
          </cell>
          <cell r="E144">
            <v>1908.5000000000007</v>
          </cell>
        </row>
        <row r="145">
          <cell r="A145">
            <v>38483</v>
          </cell>
          <cell r="B145">
            <v>38483</v>
          </cell>
          <cell r="C145">
            <v>7.9</v>
          </cell>
          <cell r="D145">
            <v>12.1</v>
          </cell>
          <cell r="E145">
            <v>1920.6000000000006</v>
          </cell>
        </row>
        <row r="146">
          <cell r="A146">
            <v>38484</v>
          </cell>
          <cell r="B146">
            <v>38484</v>
          </cell>
          <cell r="C146">
            <v>8.5</v>
          </cell>
          <cell r="D146">
            <v>11.5</v>
          </cell>
          <cell r="E146">
            <v>1932.1000000000006</v>
          </cell>
        </row>
        <row r="147">
          <cell r="A147">
            <v>38485</v>
          </cell>
          <cell r="B147">
            <v>38485</v>
          </cell>
          <cell r="C147">
            <v>10.9</v>
          </cell>
          <cell r="D147">
            <v>9.1</v>
          </cell>
          <cell r="E147">
            <v>1941.2000000000005</v>
          </cell>
        </row>
        <row r="148">
          <cell r="A148">
            <v>38486</v>
          </cell>
          <cell r="B148">
            <v>38486</v>
          </cell>
          <cell r="C148">
            <v>11</v>
          </cell>
          <cell r="D148">
            <v>9</v>
          </cell>
          <cell r="E148">
            <v>1950.2000000000005</v>
          </cell>
        </row>
        <row r="149">
          <cell r="A149">
            <v>38487</v>
          </cell>
          <cell r="B149">
            <v>38487</v>
          </cell>
          <cell r="C149">
            <v>8.9</v>
          </cell>
          <cell r="D149">
            <v>11.1</v>
          </cell>
          <cell r="E149">
            <v>1961.3000000000004</v>
          </cell>
        </row>
        <row r="150">
          <cell r="A150">
            <v>38488</v>
          </cell>
          <cell r="B150">
            <v>38488</v>
          </cell>
          <cell r="C150">
            <v>10.3</v>
          </cell>
          <cell r="D150">
            <v>9.6999999999999993</v>
          </cell>
          <cell r="E150">
            <v>1971.0000000000005</v>
          </cell>
        </row>
        <row r="151">
          <cell r="A151">
            <v>38489</v>
          </cell>
          <cell r="B151">
            <v>38489</v>
          </cell>
          <cell r="C151">
            <v>7.9</v>
          </cell>
          <cell r="D151">
            <v>12.1</v>
          </cell>
          <cell r="E151">
            <v>1983.1000000000004</v>
          </cell>
        </row>
        <row r="152">
          <cell r="A152">
            <v>38490</v>
          </cell>
          <cell r="B152">
            <v>38490</v>
          </cell>
          <cell r="C152">
            <v>7.4</v>
          </cell>
          <cell r="D152">
            <v>12.6</v>
          </cell>
          <cell r="E152">
            <v>1995.7000000000003</v>
          </cell>
        </row>
        <row r="153">
          <cell r="A153">
            <v>38491</v>
          </cell>
          <cell r="B153">
            <v>38491</v>
          </cell>
          <cell r="C153">
            <v>11.5</v>
          </cell>
          <cell r="D153">
            <v>8.5</v>
          </cell>
          <cell r="E153">
            <v>2004.2000000000003</v>
          </cell>
        </row>
        <row r="154">
          <cell r="A154">
            <v>38492</v>
          </cell>
          <cell r="B154">
            <v>38492</v>
          </cell>
          <cell r="C154">
            <v>14.4</v>
          </cell>
          <cell r="D154">
            <v>5.6</v>
          </cell>
          <cell r="E154">
            <v>2009.8000000000002</v>
          </cell>
        </row>
        <row r="155">
          <cell r="A155">
            <v>38493</v>
          </cell>
          <cell r="B155">
            <v>38493</v>
          </cell>
          <cell r="C155">
            <v>17.100000000000001</v>
          </cell>
          <cell r="D155">
            <v>0</v>
          </cell>
          <cell r="E155">
            <v>2009.8000000000002</v>
          </cell>
        </row>
        <row r="156">
          <cell r="A156">
            <v>38494</v>
          </cell>
          <cell r="B156">
            <v>38494</v>
          </cell>
          <cell r="C156">
            <v>17.100000000000001</v>
          </cell>
          <cell r="D156">
            <v>0</v>
          </cell>
          <cell r="E156">
            <v>2009.8000000000002</v>
          </cell>
        </row>
        <row r="157">
          <cell r="A157">
            <v>38495</v>
          </cell>
          <cell r="B157">
            <v>38495</v>
          </cell>
          <cell r="C157">
            <v>14.9</v>
          </cell>
          <cell r="D157">
            <v>5.0999999999999996</v>
          </cell>
          <cell r="E157">
            <v>2014.9</v>
          </cell>
        </row>
        <row r="158">
          <cell r="A158">
            <v>38496</v>
          </cell>
          <cell r="B158">
            <v>38496</v>
          </cell>
          <cell r="C158">
            <v>14.4</v>
          </cell>
          <cell r="D158">
            <v>5.6</v>
          </cell>
          <cell r="E158">
            <v>2020.5</v>
          </cell>
        </row>
        <row r="159">
          <cell r="A159">
            <v>38497</v>
          </cell>
          <cell r="B159">
            <v>38497</v>
          </cell>
          <cell r="C159">
            <v>17.8</v>
          </cell>
          <cell r="D159">
            <v>0</v>
          </cell>
          <cell r="E159">
            <v>2020.5</v>
          </cell>
        </row>
        <row r="160">
          <cell r="A160">
            <v>38498</v>
          </cell>
          <cell r="B160">
            <v>38498</v>
          </cell>
          <cell r="C160">
            <v>21.6</v>
          </cell>
          <cell r="D160">
            <v>0</v>
          </cell>
          <cell r="E160">
            <v>2020.5</v>
          </cell>
        </row>
        <row r="161">
          <cell r="A161">
            <v>38499</v>
          </cell>
          <cell r="B161">
            <v>38499</v>
          </cell>
          <cell r="C161">
            <v>23.5</v>
          </cell>
          <cell r="D161">
            <v>0</v>
          </cell>
          <cell r="E161">
            <v>2020.5</v>
          </cell>
        </row>
        <row r="162">
          <cell r="A162">
            <v>38500</v>
          </cell>
          <cell r="B162">
            <v>38500</v>
          </cell>
          <cell r="C162">
            <v>25.5</v>
          </cell>
          <cell r="D162">
            <v>0</v>
          </cell>
          <cell r="E162">
            <v>2020.5</v>
          </cell>
        </row>
        <row r="163">
          <cell r="A163">
            <v>38501</v>
          </cell>
          <cell r="B163">
            <v>38501</v>
          </cell>
          <cell r="C163">
            <v>18.3</v>
          </cell>
          <cell r="D163">
            <v>0</v>
          </cell>
          <cell r="E163">
            <v>2020.5</v>
          </cell>
        </row>
        <row r="164">
          <cell r="A164">
            <v>38502</v>
          </cell>
          <cell r="B164">
            <v>38502</v>
          </cell>
          <cell r="C164">
            <v>10.8</v>
          </cell>
          <cell r="D164">
            <v>9.1999999999999993</v>
          </cell>
          <cell r="E164">
            <v>2029.7</v>
          </cell>
        </row>
        <row r="165">
          <cell r="A165">
            <v>38503</v>
          </cell>
          <cell r="B165">
            <v>38503</v>
          </cell>
          <cell r="C165">
            <v>10.3</v>
          </cell>
          <cell r="D165">
            <v>9.6999999999999993</v>
          </cell>
          <cell r="E165">
            <v>2039.4</v>
          </cell>
        </row>
        <row r="166">
          <cell r="A166">
            <v>38504</v>
          </cell>
          <cell r="B166">
            <v>38504</v>
          </cell>
          <cell r="C166">
            <v>10.1</v>
          </cell>
          <cell r="D166">
            <v>9.9</v>
          </cell>
          <cell r="E166">
            <v>2049.3000000000002</v>
          </cell>
        </row>
        <row r="167">
          <cell r="A167">
            <v>38505</v>
          </cell>
          <cell r="B167">
            <v>38505</v>
          </cell>
          <cell r="C167">
            <v>13.6</v>
          </cell>
          <cell r="D167">
            <v>6.4</v>
          </cell>
          <cell r="E167">
            <v>2055.7000000000003</v>
          </cell>
        </row>
        <row r="168">
          <cell r="A168">
            <v>38506</v>
          </cell>
          <cell r="B168">
            <v>38506</v>
          </cell>
          <cell r="C168">
            <v>19.7</v>
          </cell>
          <cell r="D168">
            <v>0</v>
          </cell>
          <cell r="E168">
            <v>2055.7000000000003</v>
          </cell>
        </row>
        <row r="169">
          <cell r="A169">
            <v>38507</v>
          </cell>
          <cell r="B169">
            <v>38507</v>
          </cell>
          <cell r="C169">
            <v>14.7</v>
          </cell>
          <cell r="D169">
            <v>5.3000000000000007</v>
          </cell>
          <cell r="E169">
            <v>2061.0000000000005</v>
          </cell>
        </row>
        <row r="170">
          <cell r="A170">
            <v>38508</v>
          </cell>
          <cell r="B170">
            <v>38508</v>
          </cell>
          <cell r="C170">
            <v>13.1</v>
          </cell>
          <cell r="D170">
            <v>6.9</v>
          </cell>
          <cell r="E170">
            <v>2067.9000000000005</v>
          </cell>
        </row>
        <row r="171">
          <cell r="A171">
            <v>38509</v>
          </cell>
          <cell r="B171">
            <v>38509</v>
          </cell>
          <cell r="C171">
            <v>10.6</v>
          </cell>
          <cell r="D171">
            <v>9.4</v>
          </cell>
          <cell r="E171">
            <v>2077.3000000000006</v>
          </cell>
        </row>
        <row r="172">
          <cell r="A172">
            <v>38510</v>
          </cell>
          <cell r="B172">
            <v>38510</v>
          </cell>
          <cell r="C172">
            <v>10.4</v>
          </cell>
          <cell r="D172">
            <v>9.6</v>
          </cell>
          <cell r="E172">
            <v>2086.9000000000005</v>
          </cell>
        </row>
        <row r="173">
          <cell r="A173">
            <v>38511</v>
          </cell>
          <cell r="B173">
            <v>38511</v>
          </cell>
          <cell r="C173">
            <v>11.2</v>
          </cell>
          <cell r="D173">
            <v>8.8000000000000007</v>
          </cell>
          <cell r="E173">
            <v>2095.7000000000007</v>
          </cell>
        </row>
        <row r="174">
          <cell r="A174">
            <v>38512</v>
          </cell>
          <cell r="B174">
            <v>38512</v>
          </cell>
          <cell r="C174">
            <v>12.2</v>
          </cell>
          <cell r="D174">
            <v>7.8000000000000007</v>
          </cell>
          <cell r="E174">
            <v>2103.5000000000009</v>
          </cell>
        </row>
        <row r="175">
          <cell r="A175">
            <v>38513</v>
          </cell>
          <cell r="B175">
            <v>38513</v>
          </cell>
          <cell r="C175">
            <v>11.8</v>
          </cell>
          <cell r="D175">
            <v>8.1999999999999993</v>
          </cell>
          <cell r="E175">
            <v>2111.7000000000007</v>
          </cell>
        </row>
        <row r="176">
          <cell r="A176">
            <v>38514</v>
          </cell>
          <cell r="B176">
            <v>38514</v>
          </cell>
          <cell r="C176">
            <v>9.6999999999999993</v>
          </cell>
          <cell r="D176">
            <v>10.3</v>
          </cell>
          <cell r="E176">
            <v>2122.0000000000009</v>
          </cell>
        </row>
        <row r="177">
          <cell r="A177">
            <v>38515</v>
          </cell>
          <cell r="B177">
            <v>38515</v>
          </cell>
          <cell r="C177">
            <v>11</v>
          </cell>
          <cell r="D177">
            <v>9</v>
          </cell>
          <cell r="E177">
            <v>2131.0000000000009</v>
          </cell>
        </row>
        <row r="178">
          <cell r="A178">
            <v>38516</v>
          </cell>
          <cell r="B178">
            <v>38516</v>
          </cell>
          <cell r="C178">
            <v>12.4</v>
          </cell>
          <cell r="D178">
            <v>7.6</v>
          </cell>
          <cell r="E178">
            <v>2138.6000000000008</v>
          </cell>
        </row>
        <row r="179">
          <cell r="A179">
            <v>38517</v>
          </cell>
          <cell r="B179">
            <v>38517</v>
          </cell>
          <cell r="C179">
            <v>15.7</v>
          </cell>
          <cell r="D179">
            <v>0</v>
          </cell>
          <cell r="E179">
            <v>2138.6000000000008</v>
          </cell>
        </row>
        <row r="180">
          <cell r="A180">
            <v>38518</v>
          </cell>
          <cell r="B180">
            <v>38518</v>
          </cell>
          <cell r="C180">
            <v>18.3</v>
          </cell>
          <cell r="D180">
            <v>0</v>
          </cell>
          <cell r="E180">
            <v>2138.6000000000008</v>
          </cell>
        </row>
        <row r="181">
          <cell r="A181">
            <v>38519</v>
          </cell>
          <cell r="B181">
            <v>38519</v>
          </cell>
          <cell r="C181">
            <v>19.3</v>
          </cell>
          <cell r="D181">
            <v>0</v>
          </cell>
          <cell r="E181">
            <v>2138.6000000000008</v>
          </cell>
        </row>
        <row r="182">
          <cell r="A182">
            <v>38520</v>
          </cell>
          <cell r="B182">
            <v>38520</v>
          </cell>
          <cell r="C182">
            <v>19.100000000000001</v>
          </cell>
          <cell r="D182">
            <v>0</v>
          </cell>
          <cell r="E182">
            <v>2138.6000000000008</v>
          </cell>
        </row>
        <row r="183">
          <cell r="A183">
            <v>38521</v>
          </cell>
          <cell r="B183">
            <v>38521</v>
          </cell>
          <cell r="C183">
            <v>16.3</v>
          </cell>
          <cell r="D183">
            <v>0</v>
          </cell>
          <cell r="E183">
            <v>2138.6000000000008</v>
          </cell>
        </row>
        <row r="184">
          <cell r="A184">
            <v>38522</v>
          </cell>
          <cell r="B184">
            <v>38522</v>
          </cell>
          <cell r="C184">
            <v>19.100000000000001</v>
          </cell>
          <cell r="D184">
            <v>0</v>
          </cell>
          <cell r="E184">
            <v>2138.6000000000008</v>
          </cell>
        </row>
        <row r="185">
          <cell r="A185">
            <v>38523</v>
          </cell>
          <cell r="B185">
            <v>38523</v>
          </cell>
          <cell r="C185">
            <v>23</v>
          </cell>
          <cell r="D185">
            <v>0</v>
          </cell>
          <cell r="E185">
            <v>2138.6000000000008</v>
          </cell>
        </row>
        <row r="186">
          <cell r="A186">
            <v>38524</v>
          </cell>
          <cell r="B186">
            <v>38524</v>
          </cell>
          <cell r="C186">
            <v>22.3</v>
          </cell>
          <cell r="D186">
            <v>0</v>
          </cell>
          <cell r="E186">
            <v>2138.6000000000008</v>
          </cell>
        </row>
        <row r="187">
          <cell r="A187">
            <v>38525</v>
          </cell>
          <cell r="B187">
            <v>38525</v>
          </cell>
          <cell r="C187">
            <v>17.600000000000001</v>
          </cell>
          <cell r="D187">
            <v>0</v>
          </cell>
          <cell r="E187">
            <v>2138.6000000000008</v>
          </cell>
        </row>
        <row r="188">
          <cell r="A188">
            <v>38526</v>
          </cell>
          <cell r="B188">
            <v>38526</v>
          </cell>
          <cell r="C188">
            <v>21.7</v>
          </cell>
          <cell r="D188">
            <v>0</v>
          </cell>
          <cell r="E188">
            <v>2138.6000000000008</v>
          </cell>
        </row>
        <row r="189">
          <cell r="A189">
            <v>38527</v>
          </cell>
          <cell r="B189">
            <v>38527</v>
          </cell>
          <cell r="C189">
            <v>23.1</v>
          </cell>
          <cell r="D189">
            <v>0</v>
          </cell>
          <cell r="E189">
            <v>2138.6000000000008</v>
          </cell>
        </row>
        <row r="190">
          <cell r="A190">
            <v>38528</v>
          </cell>
          <cell r="B190">
            <v>38528</v>
          </cell>
          <cell r="C190">
            <v>19.5</v>
          </cell>
          <cell r="D190">
            <v>0</v>
          </cell>
          <cell r="E190">
            <v>2138.6000000000008</v>
          </cell>
        </row>
        <row r="191">
          <cell r="A191">
            <v>38529</v>
          </cell>
          <cell r="B191">
            <v>38529</v>
          </cell>
          <cell r="C191">
            <v>16.399999999999999</v>
          </cell>
          <cell r="D191">
            <v>0</v>
          </cell>
          <cell r="E191">
            <v>2138.6000000000008</v>
          </cell>
        </row>
        <row r="192">
          <cell r="A192">
            <v>38530</v>
          </cell>
          <cell r="B192">
            <v>38530</v>
          </cell>
          <cell r="C192">
            <v>15.9</v>
          </cell>
          <cell r="D192">
            <v>0</v>
          </cell>
          <cell r="E192">
            <v>2138.6000000000008</v>
          </cell>
        </row>
        <row r="193">
          <cell r="A193">
            <v>38531</v>
          </cell>
          <cell r="B193">
            <v>38531</v>
          </cell>
          <cell r="C193">
            <v>15.9</v>
          </cell>
          <cell r="D193">
            <v>0</v>
          </cell>
          <cell r="E193">
            <v>2138.6000000000008</v>
          </cell>
        </row>
        <row r="194">
          <cell r="A194">
            <v>38532</v>
          </cell>
          <cell r="B194">
            <v>38532</v>
          </cell>
          <cell r="C194">
            <v>17.2</v>
          </cell>
          <cell r="D194">
            <v>0</v>
          </cell>
          <cell r="E194">
            <v>2138.6000000000008</v>
          </cell>
        </row>
        <row r="195">
          <cell r="A195">
            <v>38533</v>
          </cell>
          <cell r="B195">
            <v>38533</v>
          </cell>
          <cell r="C195">
            <v>16.5</v>
          </cell>
          <cell r="D195">
            <v>0</v>
          </cell>
          <cell r="E195">
            <v>2138.6000000000008</v>
          </cell>
        </row>
        <row r="196">
          <cell r="A196">
            <v>38534</v>
          </cell>
          <cell r="B196">
            <v>38534</v>
          </cell>
          <cell r="C196">
            <v>17.399999999999999</v>
          </cell>
          <cell r="D196">
            <v>0</v>
          </cell>
          <cell r="E196">
            <v>2138.6000000000008</v>
          </cell>
        </row>
        <row r="197">
          <cell r="A197">
            <v>38535</v>
          </cell>
          <cell r="B197">
            <v>38535</v>
          </cell>
          <cell r="C197">
            <v>19.3</v>
          </cell>
          <cell r="D197">
            <v>0</v>
          </cell>
          <cell r="E197">
            <v>2138.6000000000008</v>
          </cell>
        </row>
        <row r="198">
          <cell r="A198">
            <v>38536</v>
          </cell>
          <cell r="B198">
            <v>38536</v>
          </cell>
          <cell r="C198">
            <v>20.7</v>
          </cell>
          <cell r="D198">
            <v>0</v>
          </cell>
          <cell r="E198">
            <v>2138.6000000000008</v>
          </cell>
        </row>
        <row r="199">
          <cell r="A199">
            <v>38537</v>
          </cell>
          <cell r="B199">
            <v>38537</v>
          </cell>
          <cell r="C199">
            <v>22.2</v>
          </cell>
          <cell r="D199">
            <v>0</v>
          </cell>
          <cell r="E199">
            <v>2138.6000000000008</v>
          </cell>
        </row>
        <row r="200">
          <cell r="A200">
            <v>38538</v>
          </cell>
          <cell r="B200">
            <v>38538</v>
          </cell>
          <cell r="C200">
            <v>15.3</v>
          </cell>
          <cell r="D200">
            <v>0</v>
          </cell>
          <cell r="E200">
            <v>2138.6000000000008</v>
          </cell>
        </row>
        <row r="201">
          <cell r="A201">
            <v>38539</v>
          </cell>
          <cell r="B201">
            <v>38539</v>
          </cell>
          <cell r="C201">
            <v>16.3</v>
          </cell>
          <cell r="D201">
            <v>0</v>
          </cell>
          <cell r="E201">
            <v>2138.6000000000008</v>
          </cell>
        </row>
        <row r="202">
          <cell r="A202">
            <v>38540</v>
          </cell>
          <cell r="B202">
            <v>38540</v>
          </cell>
          <cell r="C202">
            <v>15.1</v>
          </cell>
          <cell r="D202">
            <v>0</v>
          </cell>
          <cell r="E202">
            <v>2138.6000000000008</v>
          </cell>
        </row>
        <row r="203">
          <cell r="A203">
            <v>38541</v>
          </cell>
          <cell r="B203">
            <v>38541</v>
          </cell>
          <cell r="C203">
            <v>15.4</v>
          </cell>
          <cell r="D203">
            <v>0</v>
          </cell>
          <cell r="E203">
            <v>2138.6000000000008</v>
          </cell>
        </row>
        <row r="204">
          <cell r="A204">
            <v>38542</v>
          </cell>
          <cell r="B204">
            <v>38542</v>
          </cell>
          <cell r="C204">
            <v>15.8</v>
          </cell>
          <cell r="D204">
            <v>0</v>
          </cell>
          <cell r="E204">
            <v>2138.6000000000008</v>
          </cell>
        </row>
        <row r="205">
          <cell r="A205">
            <v>38543</v>
          </cell>
          <cell r="B205">
            <v>38543</v>
          </cell>
          <cell r="C205">
            <v>21.3</v>
          </cell>
          <cell r="D205">
            <v>0</v>
          </cell>
          <cell r="E205">
            <v>2138.6000000000008</v>
          </cell>
        </row>
        <row r="206">
          <cell r="A206">
            <v>38544</v>
          </cell>
          <cell r="B206">
            <v>38544</v>
          </cell>
          <cell r="C206">
            <v>22</v>
          </cell>
          <cell r="D206">
            <v>0</v>
          </cell>
          <cell r="E206">
            <v>2138.6000000000008</v>
          </cell>
        </row>
        <row r="207">
          <cell r="A207">
            <v>38545</v>
          </cell>
          <cell r="B207">
            <v>38545</v>
          </cell>
          <cell r="C207">
            <v>22.7</v>
          </cell>
          <cell r="D207">
            <v>0</v>
          </cell>
          <cell r="E207">
            <v>2138.6000000000008</v>
          </cell>
        </row>
        <row r="208">
          <cell r="A208">
            <v>38546</v>
          </cell>
          <cell r="B208">
            <v>38546</v>
          </cell>
          <cell r="C208">
            <v>22.3</v>
          </cell>
          <cell r="D208">
            <v>0</v>
          </cell>
          <cell r="E208">
            <v>2138.6000000000008</v>
          </cell>
        </row>
        <row r="209">
          <cell r="A209">
            <v>38547</v>
          </cell>
          <cell r="B209">
            <v>38547</v>
          </cell>
          <cell r="C209">
            <v>21.5</v>
          </cell>
          <cell r="D209">
            <v>0</v>
          </cell>
          <cell r="E209">
            <v>2138.6000000000008</v>
          </cell>
        </row>
        <row r="210">
          <cell r="A210">
            <v>38548</v>
          </cell>
          <cell r="B210">
            <v>38548</v>
          </cell>
          <cell r="C210">
            <v>22</v>
          </cell>
          <cell r="D210">
            <v>0</v>
          </cell>
          <cell r="E210">
            <v>2138.6000000000008</v>
          </cell>
        </row>
        <row r="211">
          <cell r="A211">
            <v>38549</v>
          </cell>
          <cell r="B211">
            <v>38549</v>
          </cell>
          <cell r="C211">
            <v>17.7</v>
          </cell>
          <cell r="D211">
            <v>0</v>
          </cell>
          <cell r="E211">
            <v>2138.6000000000008</v>
          </cell>
        </row>
        <row r="212">
          <cell r="A212">
            <v>38550</v>
          </cell>
          <cell r="B212">
            <v>38550</v>
          </cell>
          <cell r="C212">
            <v>16.5</v>
          </cell>
          <cell r="D212">
            <v>0</v>
          </cell>
          <cell r="E212">
            <v>2138.6000000000008</v>
          </cell>
        </row>
        <row r="213">
          <cell r="A213">
            <v>38551</v>
          </cell>
          <cell r="B213">
            <v>38551</v>
          </cell>
          <cell r="C213">
            <v>20.6</v>
          </cell>
          <cell r="D213">
            <v>0</v>
          </cell>
          <cell r="E213">
            <v>2138.6000000000008</v>
          </cell>
        </row>
        <row r="214">
          <cell r="A214">
            <v>38552</v>
          </cell>
          <cell r="B214">
            <v>38552</v>
          </cell>
          <cell r="C214">
            <v>18.399999999999999</v>
          </cell>
          <cell r="D214">
            <v>0</v>
          </cell>
          <cell r="E214">
            <v>2138.6000000000008</v>
          </cell>
        </row>
        <row r="215">
          <cell r="A215">
            <v>38553</v>
          </cell>
          <cell r="B215">
            <v>38553</v>
          </cell>
          <cell r="C215">
            <v>15.8</v>
          </cell>
          <cell r="D215">
            <v>0</v>
          </cell>
          <cell r="E215">
            <v>2138.6000000000008</v>
          </cell>
        </row>
        <row r="216">
          <cell r="A216">
            <v>38554</v>
          </cell>
          <cell r="B216">
            <v>38554</v>
          </cell>
          <cell r="C216">
            <v>14.1</v>
          </cell>
          <cell r="D216">
            <v>5.9</v>
          </cell>
          <cell r="E216">
            <v>2144.5000000000009</v>
          </cell>
        </row>
        <row r="217">
          <cell r="A217">
            <v>38555</v>
          </cell>
          <cell r="B217">
            <v>38555</v>
          </cell>
          <cell r="C217">
            <v>13.7</v>
          </cell>
          <cell r="D217">
            <v>6.3000000000000007</v>
          </cell>
          <cell r="E217">
            <v>2150.8000000000011</v>
          </cell>
        </row>
        <row r="218">
          <cell r="A218">
            <v>38556</v>
          </cell>
          <cell r="B218">
            <v>38556</v>
          </cell>
          <cell r="C218">
            <v>14.3</v>
          </cell>
          <cell r="D218">
            <v>5.6999999999999993</v>
          </cell>
          <cell r="E218">
            <v>2156.5000000000009</v>
          </cell>
        </row>
        <row r="219">
          <cell r="A219">
            <v>38557</v>
          </cell>
          <cell r="B219">
            <v>38557</v>
          </cell>
          <cell r="C219">
            <v>17.8</v>
          </cell>
          <cell r="D219">
            <v>0</v>
          </cell>
          <cell r="E219">
            <v>2156.5000000000009</v>
          </cell>
        </row>
        <row r="220">
          <cell r="A220">
            <v>38558</v>
          </cell>
          <cell r="B220">
            <v>38558</v>
          </cell>
          <cell r="C220">
            <v>18.5</v>
          </cell>
          <cell r="D220">
            <v>0</v>
          </cell>
          <cell r="E220">
            <v>2156.5000000000009</v>
          </cell>
        </row>
        <row r="221">
          <cell r="A221">
            <v>38559</v>
          </cell>
          <cell r="B221">
            <v>38559</v>
          </cell>
          <cell r="C221">
            <v>15.8</v>
          </cell>
          <cell r="D221">
            <v>0</v>
          </cell>
          <cell r="E221">
            <v>2156.5000000000009</v>
          </cell>
        </row>
        <row r="222">
          <cell r="A222">
            <v>38560</v>
          </cell>
          <cell r="B222">
            <v>38560</v>
          </cell>
          <cell r="C222">
            <v>17.100000000000001</v>
          </cell>
          <cell r="D222">
            <v>0</v>
          </cell>
          <cell r="E222">
            <v>2156.5000000000009</v>
          </cell>
        </row>
        <row r="223">
          <cell r="A223">
            <v>38561</v>
          </cell>
          <cell r="B223">
            <v>38561</v>
          </cell>
          <cell r="C223">
            <v>23.4</v>
          </cell>
          <cell r="D223">
            <v>0</v>
          </cell>
          <cell r="E223">
            <v>2156.5000000000009</v>
          </cell>
        </row>
        <row r="224">
          <cell r="A224">
            <v>38562</v>
          </cell>
          <cell r="B224">
            <v>38562</v>
          </cell>
          <cell r="C224">
            <v>23.5</v>
          </cell>
          <cell r="D224">
            <v>0</v>
          </cell>
          <cell r="E224">
            <v>2156.5000000000009</v>
          </cell>
        </row>
        <row r="225">
          <cell r="A225">
            <v>38563</v>
          </cell>
          <cell r="B225">
            <v>38563</v>
          </cell>
          <cell r="C225">
            <v>19.5</v>
          </cell>
          <cell r="D225">
            <v>0</v>
          </cell>
          <cell r="E225">
            <v>2156.5000000000009</v>
          </cell>
        </row>
        <row r="226">
          <cell r="A226">
            <v>38564</v>
          </cell>
          <cell r="B226">
            <v>38564</v>
          </cell>
          <cell r="C226">
            <v>17.100000000000001</v>
          </cell>
          <cell r="D226">
            <v>0</v>
          </cell>
          <cell r="E226">
            <v>2156.5000000000009</v>
          </cell>
        </row>
        <row r="227">
          <cell r="A227">
            <v>38565</v>
          </cell>
          <cell r="B227">
            <v>38565</v>
          </cell>
          <cell r="C227">
            <v>15.7</v>
          </cell>
          <cell r="D227">
            <v>0</v>
          </cell>
          <cell r="E227">
            <v>2156.5000000000009</v>
          </cell>
        </row>
        <row r="228">
          <cell r="A228">
            <v>38566</v>
          </cell>
          <cell r="B228">
            <v>38566</v>
          </cell>
          <cell r="C228">
            <v>15.1</v>
          </cell>
          <cell r="D228">
            <v>0</v>
          </cell>
          <cell r="E228">
            <v>2156.5000000000009</v>
          </cell>
        </row>
        <row r="229">
          <cell r="A229">
            <v>38567</v>
          </cell>
          <cell r="B229">
            <v>38567</v>
          </cell>
          <cell r="C229">
            <v>15.7</v>
          </cell>
          <cell r="D229">
            <v>0</v>
          </cell>
          <cell r="E229">
            <v>2156.5000000000009</v>
          </cell>
        </row>
        <row r="230">
          <cell r="A230">
            <v>38568</v>
          </cell>
          <cell r="B230">
            <v>38568</v>
          </cell>
          <cell r="C230">
            <v>15.4</v>
          </cell>
          <cell r="D230">
            <v>0</v>
          </cell>
          <cell r="E230">
            <v>2156.5000000000009</v>
          </cell>
        </row>
        <row r="231">
          <cell r="A231">
            <v>38569</v>
          </cell>
          <cell r="B231">
            <v>38569</v>
          </cell>
          <cell r="C231">
            <v>15.6</v>
          </cell>
          <cell r="D231">
            <v>0</v>
          </cell>
          <cell r="E231">
            <v>2156.5000000000009</v>
          </cell>
        </row>
        <row r="232">
          <cell r="A232">
            <v>38570</v>
          </cell>
          <cell r="B232">
            <v>38570</v>
          </cell>
          <cell r="C232">
            <v>13.4</v>
          </cell>
          <cell r="D232">
            <v>6.6</v>
          </cell>
          <cell r="E232">
            <v>2163.1000000000008</v>
          </cell>
        </row>
        <row r="233">
          <cell r="A233">
            <v>38571</v>
          </cell>
          <cell r="B233">
            <v>38571</v>
          </cell>
          <cell r="C233">
            <v>12.2</v>
          </cell>
          <cell r="D233">
            <v>7.8000000000000007</v>
          </cell>
          <cell r="E233">
            <v>2170.900000000001</v>
          </cell>
        </row>
        <row r="234">
          <cell r="A234">
            <v>38572</v>
          </cell>
          <cell r="B234">
            <v>38572</v>
          </cell>
          <cell r="C234">
            <v>13.8</v>
          </cell>
          <cell r="D234">
            <v>6.1999999999999993</v>
          </cell>
          <cell r="E234">
            <v>2177.1000000000008</v>
          </cell>
        </row>
        <row r="235">
          <cell r="A235">
            <v>38573</v>
          </cell>
          <cell r="B235">
            <v>38573</v>
          </cell>
          <cell r="C235">
            <v>13.5</v>
          </cell>
          <cell r="D235">
            <v>6.5</v>
          </cell>
          <cell r="E235">
            <v>2183.6000000000008</v>
          </cell>
        </row>
        <row r="236">
          <cell r="A236">
            <v>38574</v>
          </cell>
          <cell r="B236">
            <v>38574</v>
          </cell>
          <cell r="C236">
            <v>14.3</v>
          </cell>
          <cell r="D236">
            <v>5.6999999999999993</v>
          </cell>
          <cell r="E236">
            <v>2189.3000000000006</v>
          </cell>
        </row>
        <row r="237">
          <cell r="A237">
            <v>38575</v>
          </cell>
          <cell r="B237">
            <v>38575</v>
          </cell>
          <cell r="C237">
            <v>14.9</v>
          </cell>
          <cell r="D237">
            <v>5.0999999999999996</v>
          </cell>
          <cell r="E237">
            <v>2194.4000000000005</v>
          </cell>
        </row>
        <row r="238">
          <cell r="A238">
            <v>38576</v>
          </cell>
          <cell r="B238">
            <v>38576</v>
          </cell>
          <cell r="C238">
            <v>14.9</v>
          </cell>
          <cell r="D238">
            <v>5.0999999999999996</v>
          </cell>
          <cell r="E238">
            <v>2199.5000000000005</v>
          </cell>
        </row>
        <row r="239">
          <cell r="A239">
            <v>38577</v>
          </cell>
          <cell r="B239">
            <v>38577</v>
          </cell>
          <cell r="C239">
            <v>15</v>
          </cell>
          <cell r="D239">
            <v>0</v>
          </cell>
          <cell r="E239">
            <v>2199.5000000000005</v>
          </cell>
        </row>
        <row r="240">
          <cell r="A240">
            <v>38578</v>
          </cell>
          <cell r="B240">
            <v>38578</v>
          </cell>
          <cell r="C240">
            <v>14.7</v>
          </cell>
          <cell r="D240">
            <v>5.3000000000000007</v>
          </cell>
          <cell r="E240">
            <v>2204.8000000000006</v>
          </cell>
        </row>
        <row r="241">
          <cell r="A241">
            <v>38579</v>
          </cell>
          <cell r="B241">
            <v>38579</v>
          </cell>
          <cell r="C241">
            <v>16.5</v>
          </cell>
          <cell r="D241">
            <v>0</v>
          </cell>
          <cell r="E241">
            <v>2204.8000000000006</v>
          </cell>
        </row>
        <row r="242">
          <cell r="A242">
            <v>38580</v>
          </cell>
          <cell r="B242">
            <v>38580</v>
          </cell>
          <cell r="C242">
            <v>14.4</v>
          </cell>
          <cell r="D242">
            <v>5.6</v>
          </cell>
          <cell r="E242">
            <v>2210.4000000000005</v>
          </cell>
        </row>
        <row r="243">
          <cell r="A243">
            <v>38581</v>
          </cell>
          <cell r="B243">
            <v>38581</v>
          </cell>
          <cell r="C243">
            <v>15.5</v>
          </cell>
          <cell r="D243">
            <v>0</v>
          </cell>
          <cell r="E243">
            <v>2210.4000000000005</v>
          </cell>
        </row>
        <row r="244">
          <cell r="A244">
            <v>38582</v>
          </cell>
          <cell r="B244">
            <v>38582</v>
          </cell>
          <cell r="C244">
            <v>19</v>
          </cell>
          <cell r="D244">
            <v>0</v>
          </cell>
          <cell r="E244">
            <v>2210.4000000000005</v>
          </cell>
        </row>
        <row r="245">
          <cell r="A245">
            <v>38583</v>
          </cell>
          <cell r="B245">
            <v>38583</v>
          </cell>
          <cell r="C245">
            <v>21.2</v>
          </cell>
          <cell r="D245">
            <v>0</v>
          </cell>
          <cell r="E245">
            <v>2210.4000000000005</v>
          </cell>
        </row>
        <row r="246">
          <cell r="A246">
            <v>38584</v>
          </cell>
          <cell r="B246">
            <v>38584</v>
          </cell>
          <cell r="C246">
            <v>18</v>
          </cell>
          <cell r="D246">
            <v>0</v>
          </cell>
          <cell r="E246">
            <v>2210.4000000000005</v>
          </cell>
        </row>
        <row r="247">
          <cell r="A247">
            <v>38585</v>
          </cell>
          <cell r="B247">
            <v>38585</v>
          </cell>
          <cell r="C247">
            <v>17.600000000000001</v>
          </cell>
          <cell r="D247">
            <v>0</v>
          </cell>
          <cell r="E247">
            <v>2210.4000000000005</v>
          </cell>
        </row>
        <row r="248">
          <cell r="A248">
            <v>38586</v>
          </cell>
          <cell r="B248">
            <v>38586</v>
          </cell>
          <cell r="C248">
            <v>18.5</v>
          </cell>
          <cell r="D248">
            <v>0</v>
          </cell>
          <cell r="E248">
            <v>2210.4000000000005</v>
          </cell>
        </row>
        <row r="249">
          <cell r="A249">
            <v>38587</v>
          </cell>
          <cell r="B249">
            <v>38587</v>
          </cell>
          <cell r="C249">
            <v>16.2</v>
          </cell>
          <cell r="D249">
            <v>0</v>
          </cell>
          <cell r="E249">
            <v>2210.4000000000005</v>
          </cell>
        </row>
        <row r="250">
          <cell r="A250">
            <v>38588</v>
          </cell>
          <cell r="B250">
            <v>38588</v>
          </cell>
          <cell r="C250">
            <v>17.100000000000001</v>
          </cell>
          <cell r="D250">
            <v>0</v>
          </cell>
          <cell r="E250">
            <v>2210.4000000000005</v>
          </cell>
        </row>
        <row r="251">
          <cell r="A251">
            <v>38589</v>
          </cell>
          <cell r="B251">
            <v>38589</v>
          </cell>
          <cell r="C251">
            <v>15.3</v>
          </cell>
          <cell r="D251">
            <v>0</v>
          </cell>
          <cell r="E251">
            <v>2210.4000000000005</v>
          </cell>
        </row>
        <row r="252">
          <cell r="A252">
            <v>38590</v>
          </cell>
          <cell r="B252">
            <v>38590</v>
          </cell>
          <cell r="C252">
            <v>13</v>
          </cell>
          <cell r="D252">
            <v>7</v>
          </cell>
          <cell r="E252">
            <v>2217.4000000000005</v>
          </cell>
        </row>
        <row r="253">
          <cell r="A253">
            <v>38591</v>
          </cell>
          <cell r="B253">
            <v>38591</v>
          </cell>
          <cell r="C253">
            <v>15</v>
          </cell>
          <cell r="D253">
            <v>0</v>
          </cell>
          <cell r="E253">
            <v>2217.4000000000005</v>
          </cell>
        </row>
        <row r="254">
          <cell r="A254">
            <v>38592</v>
          </cell>
          <cell r="B254">
            <v>38592</v>
          </cell>
          <cell r="C254">
            <v>16</v>
          </cell>
          <cell r="D254">
            <v>0</v>
          </cell>
          <cell r="E254">
            <v>2217.4000000000005</v>
          </cell>
        </row>
        <row r="255">
          <cell r="A255">
            <v>38593</v>
          </cell>
          <cell r="B255">
            <v>38593</v>
          </cell>
          <cell r="C255">
            <v>18.3</v>
          </cell>
          <cell r="D255">
            <v>0</v>
          </cell>
          <cell r="E255">
            <v>2217.4000000000005</v>
          </cell>
        </row>
        <row r="256">
          <cell r="A256">
            <v>38594</v>
          </cell>
          <cell r="B256">
            <v>38594</v>
          </cell>
          <cell r="C256">
            <v>18.100000000000001</v>
          </cell>
          <cell r="D256">
            <v>0</v>
          </cell>
          <cell r="E256">
            <v>2217.4000000000005</v>
          </cell>
        </row>
        <row r="257">
          <cell r="A257">
            <v>38595</v>
          </cell>
          <cell r="B257">
            <v>38595</v>
          </cell>
          <cell r="C257">
            <v>21</v>
          </cell>
          <cell r="D257">
            <v>0</v>
          </cell>
          <cell r="E257">
            <v>2217.4000000000005</v>
          </cell>
        </row>
        <row r="258">
          <cell r="A258">
            <v>38596</v>
          </cell>
          <cell r="B258">
            <v>38596</v>
          </cell>
          <cell r="C258">
            <v>22.5</v>
          </cell>
          <cell r="D258">
            <v>0</v>
          </cell>
          <cell r="E258">
            <v>2217.4000000000005</v>
          </cell>
        </row>
        <row r="259">
          <cell r="A259">
            <v>38597</v>
          </cell>
          <cell r="B259">
            <v>38597</v>
          </cell>
          <cell r="C259">
            <v>19.399999999999999</v>
          </cell>
          <cell r="D259">
            <v>0</v>
          </cell>
          <cell r="E259">
            <v>2217.4000000000005</v>
          </cell>
        </row>
        <row r="260">
          <cell r="A260">
            <v>38598</v>
          </cell>
          <cell r="B260">
            <v>38598</v>
          </cell>
          <cell r="C260">
            <v>16.899999999999999</v>
          </cell>
          <cell r="D260">
            <v>0</v>
          </cell>
          <cell r="E260">
            <v>2217.4000000000005</v>
          </cell>
        </row>
        <row r="261">
          <cell r="A261">
            <v>38599</v>
          </cell>
          <cell r="B261">
            <v>38599</v>
          </cell>
          <cell r="C261">
            <v>16.3</v>
          </cell>
          <cell r="D261">
            <v>0</v>
          </cell>
          <cell r="E261">
            <v>2217.4000000000005</v>
          </cell>
        </row>
        <row r="262">
          <cell r="A262">
            <v>38600</v>
          </cell>
          <cell r="B262">
            <v>38600</v>
          </cell>
          <cell r="C262">
            <v>19.2</v>
          </cell>
          <cell r="D262">
            <v>0</v>
          </cell>
          <cell r="E262">
            <v>2217.4000000000005</v>
          </cell>
        </row>
        <row r="263">
          <cell r="A263">
            <v>38601</v>
          </cell>
          <cell r="B263">
            <v>38601</v>
          </cell>
          <cell r="C263">
            <v>20</v>
          </cell>
          <cell r="D263">
            <v>0</v>
          </cell>
          <cell r="E263">
            <v>2217.4000000000005</v>
          </cell>
        </row>
        <row r="264">
          <cell r="A264">
            <v>38602</v>
          </cell>
          <cell r="B264">
            <v>38602</v>
          </cell>
          <cell r="C264">
            <v>22.1</v>
          </cell>
          <cell r="D264">
            <v>0</v>
          </cell>
          <cell r="E264">
            <v>2217.4000000000005</v>
          </cell>
        </row>
        <row r="265">
          <cell r="A265">
            <v>38603</v>
          </cell>
          <cell r="B265">
            <v>38603</v>
          </cell>
          <cell r="C265">
            <v>22.1</v>
          </cell>
          <cell r="D265">
            <v>0</v>
          </cell>
          <cell r="E265">
            <v>2217.4000000000005</v>
          </cell>
        </row>
        <row r="266">
          <cell r="A266">
            <v>38604</v>
          </cell>
          <cell r="B266">
            <v>38604</v>
          </cell>
          <cell r="C266">
            <v>21.3</v>
          </cell>
          <cell r="D266">
            <v>0</v>
          </cell>
          <cell r="E266">
            <v>2217.4000000000005</v>
          </cell>
        </row>
        <row r="267">
          <cell r="A267">
            <v>38605</v>
          </cell>
          <cell r="B267">
            <v>38605</v>
          </cell>
          <cell r="C267">
            <v>19.5</v>
          </cell>
          <cell r="D267">
            <v>0</v>
          </cell>
          <cell r="E267">
            <v>2217.4000000000005</v>
          </cell>
        </row>
        <row r="268">
          <cell r="A268">
            <v>38606</v>
          </cell>
          <cell r="B268">
            <v>38606</v>
          </cell>
          <cell r="C268">
            <v>17.100000000000001</v>
          </cell>
          <cell r="D268">
            <v>0</v>
          </cell>
          <cell r="E268">
            <v>2217.4000000000005</v>
          </cell>
        </row>
        <row r="269">
          <cell r="A269">
            <v>38607</v>
          </cell>
          <cell r="B269">
            <v>38607</v>
          </cell>
          <cell r="C269">
            <v>15.5</v>
          </cell>
          <cell r="D269">
            <v>0</v>
          </cell>
          <cell r="E269">
            <v>2217.4000000000005</v>
          </cell>
        </row>
        <row r="270">
          <cell r="A270">
            <v>38608</v>
          </cell>
          <cell r="B270">
            <v>38608</v>
          </cell>
          <cell r="C270">
            <v>13.8</v>
          </cell>
          <cell r="D270">
            <v>6.1999999999999993</v>
          </cell>
          <cell r="E270">
            <v>2223.6000000000004</v>
          </cell>
        </row>
        <row r="271">
          <cell r="A271">
            <v>38609</v>
          </cell>
          <cell r="B271">
            <v>38609</v>
          </cell>
          <cell r="C271">
            <v>15</v>
          </cell>
          <cell r="D271">
            <v>0</v>
          </cell>
          <cell r="E271">
            <v>2223.6000000000004</v>
          </cell>
        </row>
        <row r="272">
          <cell r="A272">
            <v>38610</v>
          </cell>
          <cell r="B272">
            <v>38610</v>
          </cell>
          <cell r="C272">
            <v>15.1</v>
          </cell>
          <cell r="D272">
            <v>0</v>
          </cell>
          <cell r="E272">
            <v>2223.6000000000004</v>
          </cell>
        </row>
        <row r="273">
          <cell r="A273">
            <v>38611</v>
          </cell>
          <cell r="B273">
            <v>38611</v>
          </cell>
          <cell r="C273">
            <v>11.2</v>
          </cell>
          <cell r="D273">
            <v>8.8000000000000007</v>
          </cell>
          <cell r="E273">
            <v>2232.4000000000005</v>
          </cell>
        </row>
        <row r="274">
          <cell r="A274">
            <v>38612</v>
          </cell>
          <cell r="B274">
            <v>38612</v>
          </cell>
          <cell r="C274">
            <v>9.3000000000000007</v>
          </cell>
          <cell r="D274">
            <v>10.7</v>
          </cell>
          <cell r="E274">
            <v>2243.1000000000004</v>
          </cell>
        </row>
        <row r="275">
          <cell r="A275">
            <v>38613</v>
          </cell>
          <cell r="B275">
            <v>38613</v>
          </cell>
          <cell r="C275">
            <v>9.6999999999999993</v>
          </cell>
          <cell r="D275">
            <v>10.3</v>
          </cell>
          <cell r="E275">
            <v>2253.4000000000005</v>
          </cell>
        </row>
        <row r="276">
          <cell r="A276">
            <v>38614</v>
          </cell>
          <cell r="B276">
            <v>38614</v>
          </cell>
          <cell r="C276">
            <v>11.7</v>
          </cell>
          <cell r="D276">
            <v>8.3000000000000007</v>
          </cell>
          <cell r="E276">
            <v>2261.7000000000007</v>
          </cell>
        </row>
        <row r="277">
          <cell r="A277">
            <v>38615</v>
          </cell>
          <cell r="B277">
            <v>38615</v>
          </cell>
          <cell r="C277">
            <v>12.7</v>
          </cell>
          <cell r="D277">
            <v>7.3000000000000007</v>
          </cell>
          <cell r="E277">
            <v>2269.0000000000009</v>
          </cell>
        </row>
        <row r="278">
          <cell r="A278">
            <v>38616</v>
          </cell>
          <cell r="B278">
            <v>38616</v>
          </cell>
          <cell r="C278">
            <v>13.1</v>
          </cell>
          <cell r="D278">
            <v>6.9</v>
          </cell>
          <cell r="E278">
            <v>2275.900000000001</v>
          </cell>
        </row>
        <row r="279">
          <cell r="A279">
            <v>38617</v>
          </cell>
          <cell r="B279">
            <v>38617</v>
          </cell>
          <cell r="C279">
            <v>13.5</v>
          </cell>
          <cell r="D279">
            <v>6.5</v>
          </cell>
          <cell r="E279">
            <v>2282.400000000001</v>
          </cell>
        </row>
        <row r="280">
          <cell r="A280">
            <v>38618</v>
          </cell>
          <cell r="B280">
            <v>38618</v>
          </cell>
          <cell r="C280">
            <v>15.1</v>
          </cell>
          <cell r="D280">
            <v>0</v>
          </cell>
          <cell r="E280">
            <v>2282.400000000001</v>
          </cell>
        </row>
        <row r="281">
          <cell r="A281">
            <v>38619</v>
          </cell>
          <cell r="B281">
            <v>38619</v>
          </cell>
          <cell r="C281">
            <v>15</v>
          </cell>
          <cell r="D281">
            <v>0</v>
          </cell>
          <cell r="E281">
            <v>2282.400000000001</v>
          </cell>
        </row>
        <row r="282">
          <cell r="A282">
            <v>38620</v>
          </cell>
          <cell r="B282">
            <v>38620</v>
          </cell>
          <cell r="C282">
            <v>16.3</v>
          </cell>
          <cell r="D282">
            <v>0</v>
          </cell>
          <cell r="E282">
            <v>2282.400000000001</v>
          </cell>
        </row>
        <row r="283">
          <cell r="A283">
            <v>38621</v>
          </cell>
          <cell r="B283">
            <v>38621</v>
          </cell>
          <cell r="C283">
            <v>15.1</v>
          </cell>
          <cell r="D283">
            <v>0</v>
          </cell>
          <cell r="E283">
            <v>2282.400000000001</v>
          </cell>
        </row>
        <row r="284">
          <cell r="A284">
            <v>38622</v>
          </cell>
          <cell r="B284">
            <v>38622</v>
          </cell>
          <cell r="C284">
            <v>15.1</v>
          </cell>
          <cell r="D284">
            <v>0</v>
          </cell>
          <cell r="E284">
            <v>2282.400000000001</v>
          </cell>
        </row>
        <row r="285">
          <cell r="A285">
            <v>38623</v>
          </cell>
          <cell r="B285">
            <v>38623</v>
          </cell>
          <cell r="C285">
            <v>13.3</v>
          </cell>
          <cell r="D285">
            <v>6.6999999999999993</v>
          </cell>
          <cell r="E285">
            <v>2289.1000000000008</v>
          </cell>
        </row>
        <row r="286">
          <cell r="A286">
            <v>38624</v>
          </cell>
          <cell r="B286">
            <v>38624</v>
          </cell>
          <cell r="C286">
            <v>11.4</v>
          </cell>
          <cell r="D286">
            <v>8.6</v>
          </cell>
          <cell r="E286">
            <v>2297.7000000000007</v>
          </cell>
        </row>
        <row r="287">
          <cell r="A287">
            <v>38625</v>
          </cell>
          <cell r="B287">
            <v>38625</v>
          </cell>
          <cell r="C287">
            <v>12.5</v>
          </cell>
          <cell r="D287">
            <v>7.5</v>
          </cell>
          <cell r="E287">
            <v>2305.2000000000007</v>
          </cell>
        </row>
        <row r="288">
          <cell r="A288">
            <v>38626</v>
          </cell>
          <cell r="B288">
            <v>38626</v>
          </cell>
          <cell r="C288">
            <v>11.8</v>
          </cell>
          <cell r="D288">
            <v>8.1999999999999993</v>
          </cell>
          <cell r="E288">
            <v>2313.4000000000005</v>
          </cell>
        </row>
        <row r="289">
          <cell r="A289">
            <v>38627</v>
          </cell>
          <cell r="B289">
            <v>38627</v>
          </cell>
          <cell r="C289">
            <v>10.4</v>
          </cell>
          <cell r="D289">
            <v>9.6</v>
          </cell>
          <cell r="E289">
            <v>2323.0000000000005</v>
          </cell>
        </row>
        <row r="290">
          <cell r="A290">
            <v>38628</v>
          </cell>
          <cell r="B290">
            <v>38628</v>
          </cell>
          <cell r="C290">
            <v>9</v>
          </cell>
          <cell r="D290">
            <v>11</v>
          </cell>
          <cell r="E290">
            <v>2334.0000000000005</v>
          </cell>
        </row>
        <row r="291">
          <cell r="A291">
            <v>38629</v>
          </cell>
          <cell r="B291">
            <v>38629</v>
          </cell>
          <cell r="C291">
            <v>11.7</v>
          </cell>
          <cell r="D291">
            <v>8.3000000000000007</v>
          </cell>
          <cell r="E291">
            <v>2342.3000000000006</v>
          </cell>
        </row>
        <row r="292">
          <cell r="A292">
            <v>38630</v>
          </cell>
          <cell r="B292">
            <v>38630</v>
          </cell>
          <cell r="C292">
            <v>12.5</v>
          </cell>
          <cell r="D292">
            <v>7.5</v>
          </cell>
          <cell r="E292">
            <v>2349.8000000000006</v>
          </cell>
        </row>
        <row r="293">
          <cell r="A293">
            <v>38631</v>
          </cell>
          <cell r="B293">
            <v>38631</v>
          </cell>
          <cell r="C293">
            <v>12.9</v>
          </cell>
          <cell r="D293">
            <v>7.1</v>
          </cell>
          <cell r="E293">
            <v>2356.9000000000005</v>
          </cell>
        </row>
        <row r="294">
          <cell r="A294">
            <v>38632</v>
          </cell>
          <cell r="B294">
            <v>38632</v>
          </cell>
          <cell r="C294">
            <v>13.2</v>
          </cell>
          <cell r="D294">
            <v>6.8000000000000007</v>
          </cell>
          <cell r="E294">
            <v>2363.7000000000007</v>
          </cell>
        </row>
        <row r="295">
          <cell r="A295">
            <v>38633</v>
          </cell>
          <cell r="B295">
            <v>38633</v>
          </cell>
          <cell r="C295">
            <v>14</v>
          </cell>
          <cell r="D295">
            <v>6</v>
          </cell>
          <cell r="E295">
            <v>2369.7000000000007</v>
          </cell>
        </row>
        <row r="296">
          <cell r="A296">
            <v>38634</v>
          </cell>
          <cell r="B296">
            <v>38634</v>
          </cell>
          <cell r="C296">
            <v>15</v>
          </cell>
          <cell r="D296">
            <v>0</v>
          </cell>
          <cell r="E296">
            <v>2369.7000000000007</v>
          </cell>
        </row>
        <row r="297">
          <cell r="A297">
            <v>38635</v>
          </cell>
          <cell r="B297">
            <v>38635</v>
          </cell>
          <cell r="C297">
            <v>14.1</v>
          </cell>
          <cell r="D297">
            <v>5.9</v>
          </cell>
          <cell r="E297">
            <v>2375.6000000000008</v>
          </cell>
        </row>
        <row r="298">
          <cell r="A298">
            <v>38636</v>
          </cell>
          <cell r="B298">
            <v>38636</v>
          </cell>
          <cell r="C298">
            <v>12.6</v>
          </cell>
          <cell r="D298">
            <v>7.4</v>
          </cell>
          <cell r="E298">
            <v>2383.0000000000009</v>
          </cell>
        </row>
        <row r="299">
          <cell r="A299">
            <v>38637</v>
          </cell>
          <cell r="B299">
            <v>38637</v>
          </cell>
          <cell r="C299">
            <v>12</v>
          </cell>
          <cell r="D299">
            <v>8</v>
          </cell>
          <cell r="E299">
            <v>2391.0000000000009</v>
          </cell>
        </row>
        <row r="300">
          <cell r="A300">
            <v>38638</v>
          </cell>
          <cell r="B300">
            <v>38638</v>
          </cell>
          <cell r="C300">
            <v>10.6</v>
          </cell>
          <cell r="D300">
            <v>9.4</v>
          </cell>
          <cell r="E300">
            <v>2400.400000000001</v>
          </cell>
        </row>
        <row r="301">
          <cell r="A301">
            <v>38639</v>
          </cell>
          <cell r="B301">
            <v>38639</v>
          </cell>
          <cell r="C301">
            <v>10.1</v>
          </cell>
          <cell r="D301">
            <v>9.9</v>
          </cell>
          <cell r="E301">
            <v>2410.3000000000011</v>
          </cell>
        </row>
        <row r="302">
          <cell r="A302">
            <v>38640</v>
          </cell>
          <cell r="B302">
            <v>38640</v>
          </cell>
          <cell r="C302">
            <v>7.6</v>
          </cell>
          <cell r="D302">
            <v>12.4</v>
          </cell>
          <cell r="E302">
            <v>2422.7000000000012</v>
          </cell>
        </row>
        <row r="303">
          <cell r="A303">
            <v>38641</v>
          </cell>
          <cell r="B303">
            <v>38641</v>
          </cell>
          <cell r="C303">
            <v>6.8</v>
          </cell>
          <cell r="D303">
            <v>13.2</v>
          </cell>
          <cell r="E303">
            <v>2435.900000000001</v>
          </cell>
        </row>
        <row r="304">
          <cell r="A304">
            <v>38642</v>
          </cell>
          <cell r="B304">
            <v>38642</v>
          </cell>
          <cell r="C304">
            <v>6.9</v>
          </cell>
          <cell r="D304">
            <v>13.1</v>
          </cell>
          <cell r="E304">
            <v>2449.0000000000009</v>
          </cell>
        </row>
        <row r="305">
          <cell r="A305">
            <v>38643</v>
          </cell>
          <cell r="B305">
            <v>38643</v>
          </cell>
          <cell r="C305">
            <v>8.1</v>
          </cell>
          <cell r="D305">
            <v>11.9</v>
          </cell>
          <cell r="E305">
            <v>2460.900000000001</v>
          </cell>
        </row>
        <row r="306">
          <cell r="A306">
            <v>38644</v>
          </cell>
          <cell r="B306">
            <v>38644</v>
          </cell>
          <cell r="C306">
            <v>7.6</v>
          </cell>
          <cell r="D306">
            <v>12.4</v>
          </cell>
          <cell r="E306">
            <v>2473.3000000000011</v>
          </cell>
        </row>
        <row r="307">
          <cell r="A307">
            <v>38645</v>
          </cell>
          <cell r="B307">
            <v>38645</v>
          </cell>
          <cell r="C307">
            <v>11.9</v>
          </cell>
          <cell r="D307">
            <v>8.1</v>
          </cell>
          <cell r="E307">
            <v>2481.400000000001</v>
          </cell>
        </row>
        <row r="308">
          <cell r="A308">
            <v>38646</v>
          </cell>
          <cell r="B308">
            <v>38646</v>
          </cell>
          <cell r="C308">
            <v>12.6</v>
          </cell>
          <cell r="D308">
            <v>7.4</v>
          </cell>
          <cell r="E308">
            <v>2488.8000000000011</v>
          </cell>
        </row>
        <row r="309">
          <cell r="A309">
            <v>38647</v>
          </cell>
          <cell r="B309">
            <v>38647</v>
          </cell>
          <cell r="C309">
            <v>12.8</v>
          </cell>
          <cell r="D309">
            <v>7.1999999999999993</v>
          </cell>
          <cell r="E309">
            <v>2496.0000000000009</v>
          </cell>
        </row>
        <row r="310">
          <cell r="A310">
            <v>38648</v>
          </cell>
          <cell r="B310">
            <v>38648</v>
          </cell>
          <cell r="C310">
            <v>11.3</v>
          </cell>
          <cell r="D310">
            <v>8.6999999999999993</v>
          </cell>
          <cell r="E310">
            <v>2504.7000000000007</v>
          </cell>
        </row>
        <row r="311">
          <cell r="A311">
            <v>38649</v>
          </cell>
          <cell r="B311">
            <v>38649</v>
          </cell>
          <cell r="C311">
            <v>11.4</v>
          </cell>
          <cell r="D311">
            <v>8.6</v>
          </cell>
          <cell r="E311">
            <v>2513.3000000000006</v>
          </cell>
        </row>
        <row r="312">
          <cell r="A312">
            <v>38650</v>
          </cell>
          <cell r="B312">
            <v>38650</v>
          </cell>
          <cell r="C312">
            <v>14.6</v>
          </cell>
          <cell r="D312">
            <v>5.4</v>
          </cell>
          <cell r="E312">
            <v>2518.7000000000007</v>
          </cell>
        </row>
        <row r="313">
          <cell r="A313">
            <v>38651</v>
          </cell>
          <cell r="B313">
            <v>38651</v>
          </cell>
          <cell r="C313">
            <v>13.6</v>
          </cell>
          <cell r="D313">
            <v>6.4</v>
          </cell>
          <cell r="E313">
            <v>2525.1000000000008</v>
          </cell>
        </row>
        <row r="314">
          <cell r="A314">
            <v>38652</v>
          </cell>
          <cell r="B314">
            <v>38652</v>
          </cell>
          <cell r="C314">
            <v>14.2</v>
          </cell>
          <cell r="D314">
            <v>5.8000000000000007</v>
          </cell>
          <cell r="E314">
            <v>2530.900000000001</v>
          </cell>
        </row>
        <row r="315">
          <cell r="A315">
            <v>38653</v>
          </cell>
          <cell r="B315">
            <v>38653</v>
          </cell>
          <cell r="C315">
            <v>14.7</v>
          </cell>
          <cell r="D315">
            <v>5.3000000000000007</v>
          </cell>
          <cell r="E315">
            <v>2536.2000000000012</v>
          </cell>
        </row>
        <row r="316">
          <cell r="A316">
            <v>38654</v>
          </cell>
          <cell r="B316">
            <v>38654</v>
          </cell>
          <cell r="C316">
            <v>15.1</v>
          </cell>
          <cell r="D316">
            <v>0</v>
          </cell>
          <cell r="E316">
            <v>2536.2000000000012</v>
          </cell>
        </row>
        <row r="317">
          <cell r="A317">
            <v>38655</v>
          </cell>
          <cell r="B317">
            <v>38655</v>
          </cell>
          <cell r="C317">
            <v>14.8</v>
          </cell>
          <cell r="D317">
            <v>5.1999999999999993</v>
          </cell>
          <cell r="E317">
            <v>2541.400000000001</v>
          </cell>
        </row>
        <row r="318">
          <cell r="A318">
            <v>38656</v>
          </cell>
          <cell r="B318">
            <v>38656</v>
          </cell>
          <cell r="C318">
            <v>14.6</v>
          </cell>
          <cell r="D318">
            <v>5.4</v>
          </cell>
          <cell r="E318">
            <v>2546.8000000000011</v>
          </cell>
        </row>
        <row r="319">
          <cell r="A319">
            <v>38657</v>
          </cell>
          <cell r="B319">
            <v>38657</v>
          </cell>
          <cell r="C319">
            <v>12.9</v>
          </cell>
          <cell r="D319">
            <v>7.1</v>
          </cell>
          <cell r="E319">
            <v>2553.900000000001</v>
          </cell>
        </row>
        <row r="320">
          <cell r="A320">
            <v>38658</v>
          </cell>
          <cell r="B320">
            <v>38658</v>
          </cell>
          <cell r="C320">
            <v>10.8</v>
          </cell>
          <cell r="D320">
            <v>9.1999999999999993</v>
          </cell>
          <cell r="E320">
            <v>2563.1000000000008</v>
          </cell>
        </row>
        <row r="321">
          <cell r="A321">
            <v>38659</v>
          </cell>
          <cell r="B321">
            <v>38659</v>
          </cell>
          <cell r="C321">
            <v>15.7</v>
          </cell>
          <cell r="D321">
            <v>0</v>
          </cell>
          <cell r="E321">
            <v>2563.1000000000008</v>
          </cell>
        </row>
        <row r="322">
          <cell r="A322">
            <v>38660</v>
          </cell>
          <cell r="B322">
            <v>38660</v>
          </cell>
          <cell r="C322">
            <v>13.7</v>
          </cell>
          <cell r="D322">
            <v>6.3000000000000007</v>
          </cell>
          <cell r="E322">
            <v>2569.400000000001</v>
          </cell>
        </row>
        <row r="323">
          <cell r="A323">
            <v>38661</v>
          </cell>
          <cell r="B323">
            <v>38661</v>
          </cell>
          <cell r="C323">
            <v>10</v>
          </cell>
          <cell r="D323">
            <v>10</v>
          </cell>
          <cell r="E323">
            <v>2579.400000000001</v>
          </cell>
        </row>
        <row r="324">
          <cell r="A324">
            <v>38662</v>
          </cell>
          <cell r="B324">
            <v>38662</v>
          </cell>
          <cell r="C324">
            <v>9</v>
          </cell>
          <cell r="D324">
            <v>11</v>
          </cell>
          <cell r="E324">
            <v>2590.400000000001</v>
          </cell>
        </row>
        <row r="325">
          <cell r="A325">
            <v>38663</v>
          </cell>
          <cell r="B325">
            <v>38663</v>
          </cell>
          <cell r="C325">
            <v>9</v>
          </cell>
          <cell r="D325">
            <v>11</v>
          </cell>
          <cell r="E325">
            <v>2601.400000000001</v>
          </cell>
        </row>
        <row r="326">
          <cell r="A326">
            <v>38664</v>
          </cell>
          <cell r="B326">
            <v>38664</v>
          </cell>
          <cell r="C326">
            <v>10</v>
          </cell>
          <cell r="D326">
            <v>10</v>
          </cell>
          <cell r="E326">
            <v>2611.400000000001</v>
          </cell>
        </row>
        <row r="327">
          <cell r="A327">
            <v>38665</v>
          </cell>
          <cell r="B327">
            <v>38665</v>
          </cell>
          <cell r="C327">
            <v>10.4</v>
          </cell>
          <cell r="D327">
            <v>9.6</v>
          </cell>
          <cell r="E327">
            <v>2621.0000000000009</v>
          </cell>
        </row>
        <row r="328">
          <cell r="A328">
            <v>38666</v>
          </cell>
          <cell r="B328">
            <v>38666</v>
          </cell>
          <cell r="C328">
            <v>9.9</v>
          </cell>
          <cell r="D328">
            <v>10.1</v>
          </cell>
          <cell r="E328">
            <v>2631.1000000000008</v>
          </cell>
        </row>
        <row r="329">
          <cell r="A329">
            <v>38667</v>
          </cell>
          <cell r="B329">
            <v>38667</v>
          </cell>
          <cell r="C329">
            <v>11.3</v>
          </cell>
          <cell r="D329">
            <v>8.6999999999999993</v>
          </cell>
          <cell r="E329">
            <v>2639.8000000000006</v>
          </cell>
        </row>
        <row r="330">
          <cell r="A330">
            <v>38668</v>
          </cell>
          <cell r="B330">
            <v>38668</v>
          </cell>
          <cell r="C330">
            <v>8.9</v>
          </cell>
          <cell r="D330">
            <v>11.1</v>
          </cell>
          <cell r="E330">
            <v>2650.9000000000005</v>
          </cell>
        </row>
        <row r="331">
          <cell r="A331">
            <v>38669</v>
          </cell>
          <cell r="B331">
            <v>38669</v>
          </cell>
          <cell r="C331">
            <v>7.1</v>
          </cell>
          <cell r="D331">
            <v>12.9</v>
          </cell>
          <cell r="E331">
            <v>2663.8000000000006</v>
          </cell>
        </row>
        <row r="332">
          <cell r="A332">
            <v>38670</v>
          </cell>
          <cell r="B332">
            <v>38670</v>
          </cell>
          <cell r="C332">
            <v>4.5999999999999996</v>
          </cell>
          <cell r="D332">
            <v>15.4</v>
          </cell>
          <cell r="E332">
            <v>2679.2000000000007</v>
          </cell>
        </row>
        <row r="333">
          <cell r="A333">
            <v>38671</v>
          </cell>
          <cell r="B333">
            <v>38671</v>
          </cell>
          <cell r="C333">
            <v>6</v>
          </cell>
          <cell r="D333">
            <v>14</v>
          </cell>
          <cell r="E333">
            <v>2693.2000000000007</v>
          </cell>
        </row>
        <row r="334">
          <cell r="A334">
            <v>38672</v>
          </cell>
          <cell r="B334">
            <v>38672</v>
          </cell>
          <cell r="C334">
            <v>4.2</v>
          </cell>
          <cell r="D334">
            <v>15.8</v>
          </cell>
          <cell r="E334">
            <v>2709.0000000000009</v>
          </cell>
        </row>
        <row r="335">
          <cell r="A335">
            <v>38673</v>
          </cell>
          <cell r="B335">
            <v>38673</v>
          </cell>
          <cell r="C335">
            <v>2.6</v>
          </cell>
          <cell r="D335">
            <v>17.399999999999999</v>
          </cell>
          <cell r="E335">
            <v>2726.400000000001</v>
          </cell>
        </row>
        <row r="336">
          <cell r="A336">
            <v>38674</v>
          </cell>
          <cell r="B336">
            <v>38674</v>
          </cell>
          <cell r="C336">
            <v>1.1000000000000001</v>
          </cell>
          <cell r="D336">
            <v>18.899999999999999</v>
          </cell>
          <cell r="E336">
            <v>2745.3000000000011</v>
          </cell>
        </row>
        <row r="337">
          <cell r="A337">
            <v>38675</v>
          </cell>
          <cell r="B337">
            <v>38675</v>
          </cell>
          <cell r="C337">
            <v>0.9</v>
          </cell>
          <cell r="D337">
            <v>19.100000000000001</v>
          </cell>
          <cell r="E337">
            <v>2764.400000000001</v>
          </cell>
        </row>
        <row r="338">
          <cell r="A338">
            <v>38676</v>
          </cell>
          <cell r="B338">
            <v>38676</v>
          </cell>
          <cell r="C338">
            <v>5.3</v>
          </cell>
          <cell r="D338">
            <v>14.7</v>
          </cell>
          <cell r="E338">
            <v>2779.1000000000008</v>
          </cell>
        </row>
        <row r="339">
          <cell r="A339">
            <v>38677</v>
          </cell>
          <cell r="B339">
            <v>38677</v>
          </cell>
          <cell r="C339">
            <v>2</v>
          </cell>
          <cell r="D339">
            <v>18</v>
          </cell>
          <cell r="E339">
            <v>2797.1000000000008</v>
          </cell>
        </row>
        <row r="340">
          <cell r="A340">
            <v>38678</v>
          </cell>
          <cell r="B340">
            <v>38678</v>
          </cell>
          <cell r="C340">
            <v>-1.6</v>
          </cell>
          <cell r="D340">
            <v>21.6</v>
          </cell>
          <cell r="E340">
            <v>2818.7000000000007</v>
          </cell>
        </row>
        <row r="341">
          <cell r="A341">
            <v>38679</v>
          </cell>
          <cell r="B341">
            <v>38679</v>
          </cell>
          <cell r="C341">
            <v>-0.8</v>
          </cell>
          <cell r="D341">
            <v>20.8</v>
          </cell>
          <cell r="E341">
            <v>2839.5000000000009</v>
          </cell>
        </row>
        <row r="342">
          <cell r="A342">
            <v>38680</v>
          </cell>
          <cell r="B342">
            <v>38680</v>
          </cell>
          <cell r="C342">
            <v>1</v>
          </cell>
          <cell r="D342">
            <v>19</v>
          </cell>
          <cell r="E342">
            <v>2858.5000000000009</v>
          </cell>
        </row>
        <row r="343">
          <cell r="A343">
            <v>38681</v>
          </cell>
          <cell r="B343">
            <v>38681</v>
          </cell>
          <cell r="C343">
            <v>1.1000000000000001</v>
          </cell>
          <cell r="D343">
            <v>18.899999999999999</v>
          </cell>
          <cell r="E343">
            <v>2877.400000000001</v>
          </cell>
        </row>
        <row r="344">
          <cell r="A344">
            <v>38682</v>
          </cell>
          <cell r="B344">
            <v>38682</v>
          </cell>
          <cell r="C344">
            <v>1.7</v>
          </cell>
          <cell r="D344">
            <v>18.3</v>
          </cell>
          <cell r="E344">
            <v>2895.7000000000012</v>
          </cell>
        </row>
        <row r="345">
          <cell r="A345">
            <v>38683</v>
          </cell>
          <cell r="B345">
            <v>38683</v>
          </cell>
          <cell r="C345">
            <v>1.2</v>
          </cell>
          <cell r="D345">
            <v>18.8</v>
          </cell>
          <cell r="E345">
            <v>2914.5000000000014</v>
          </cell>
        </row>
        <row r="346">
          <cell r="A346">
            <v>38684</v>
          </cell>
          <cell r="B346">
            <v>38684</v>
          </cell>
          <cell r="C346">
            <v>0.1</v>
          </cell>
          <cell r="D346">
            <v>19.899999999999999</v>
          </cell>
          <cell r="E346">
            <v>2934.4000000000015</v>
          </cell>
        </row>
        <row r="347">
          <cell r="A347">
            <v>38685</v>
          </cell>
          <cell r="B347">
            <v>38685</v>
          </cell>
          <cell r="C347">
            <v>2.2000000000000002</v>
          </cell>
          <cell r="D347">
            <v>17.8</v>
          </cell>
          <cell r="E347">
            <v>2952.2000000000016</v>
          </cell>
        </row>
        <row r="348">
          <cell r="A348">
            <v>38686</v>
          </cell>
          <cell r="B348">
            <v>38686</v>
          </cell>
          <cell r="C348">
            <v>3.1</v>
          </cell>
          <cell r="D348">
            <v>16.899999999999999</v>
          </cell>
          <cell r="E348">
            <v>2969.1000000000017</v>
          </cell>
        </row>
        <row r="349">
          <cell r="A349">
            <v>38687</v>
          </cell>
          <cell r="B349">
            <v>38687</v>
          </cell>
          <cell r="C349">
            <v>0.9</v>
          </cell>
          <cell r="D349">
            <v>19.100000000000001</v>
          </cell>
          <cell r="E349">
            <v>2988.2000000000016</v>
          </cell>
        </row>
        <row r="350">
          <cell r="A350">
            <v>38688</v>
          </cell>
          <cell r="B350">
            <v>38688</v>
          </cell>
          <cell r="C350">
            <v>-0.1</v>
          </cell>
          <cell r="D350">
            <v>20.100000000000001</v>
          </cell>
          <cell r="E350">
            <v>3008.3000000000015</v>
          </cell>
        </row>
        <row r="351">
          <cell r="A351">
            <v>38689</v>
          </cell>
          <cell r="B351">
            <v>38689</v>
          </cell>
          <cell r="C351">
            <v>2.8</v>
          </cell>
          <cell r="D351">
            <v>17.2</v>
          </cell>
          <cell r="E351">
            <v>3025.5000000000014</v>
          </cell>
        </row>
        <row r="352">
          <cell r="A352">
            <v>38690</v>
          </cell>
          <cell r="B352">
            <v>38690</v>
          </cell>
          <cell r="C352">
            <v>6</v>
          </cell>
          <cell r="D352">
            <v>14</v>
          </cell>
          <cell r="E352">
            <v>3039.5000000000014</v>
          </cell>
        </row>
        <row r="353">
          <cell r="A353">
            <v>38691</v>
          </cell>
          <cell r="B353">
            <v>38691</v>
          </cell>
          <cell r="C353">
            <v>6.4</v>
          </cell>
          <cell r="D353">
            <v>13.6</v>
          </cell>
          <cell r="E353">
            <v>3053.1000000000013</v>
          </cell>
        </row>
        <row r="354">
          <cell r="A354">
            <v>38692</v>
          </cell>
          <cell r="B354">
            <v>38692</v>
          </cell>
          <cell r="C354">
            <v>5.7</v>
          </cell>
          <cell r="D354">
            <v>14.3</v>
          </cell>
          <cell r="E354">
            <v>3067.4000000000015</v>
          </cell>
        </row>
        <row r="355">
          <cell r="A355">
            <v>38693</v>
          </cell>
          <cell r="B355">
            <v>38693</v>
          </cell>
          <cell r="C355">
            <v>5.2</v>
          </cell>
          <cell r="D355">
            <v>14.8</v>
          </cell>
          <cell r="E355">
            <v>3082.2000000000016</v>
          </cell>
        </row>
        <row r="356">
          <cell r="A356">
            <v>38694</v>
          </cell>
          <cell r="B356">
            <v>38694</v>
          </cell>
          <cell r="C356">
            <v>4.5999999999999996</v>
          </cell>
          <cell r="D356">
            <v>15.4</v>
          </cell>
          <cell r="E356">
            <v>3097.6000000000017</v>
          </cell>
        </row>
        <row r="357">
          <cell r="A357">
            <v>38695</v>
          </cell>
          <cell r="B357">
            <v>38695</v>
          </cell>
          <cell r="C357">
            <v>1.7</v>
          </cell>
          <cell r="D357">
            <v>18.3</v>
          </cell>
          <cell r="E357">
            <v>3115.9000000000019</v>
          </cell>
        </row>
        <row r="358">
          <cell r="A358">
            <v>38696</v>
          </cell>
          <cell r="B358">
            <v>38696</v>
          </cell>
          <cell r="C358">
            <v>-1.6</v>
          </cell>
          <cell r="D358">
            <v>21.6</v>
          </cell>
          <cell r="E358">
            <v>3137.5000000000018</v>
          </cell>
        </row>
        <row r="359">
          <cell r="A359">
            <v>38697</v>
          </cell>
          <cell r="B359">
            <v>38697</v>
          </cell>
          <cell r="C359">
            <v>2.7</v>
          </cell>
          <cell r="D359">
            <v>17.3</v>
          </cell>
          <cell r="E359">
            <v>3154.800000000002</v>
          </cell>
        </row>
        <row r="360">
          <cell r="A360">
            <v>38698</v>
          </cell>
          <cell r="B360">
            <v>38698</v>
          </cell>
          <cell r="C360">
            <v>3.7</v>
          </cell>
          <cell r="D360">
            <v>16.3</v>
          </cell>
          <cell r="E360">
            <v>3171.1000000000022</v>
          </cell>
        </row>
        <row r="361">
          <cell r="A361">
            <v>38699</v>
          </cell>
          <cell r="B361">
            <v>38699</v>
          </cell>
          <cell r="C361">
            <v>3.2</v>
          </cell>
          <cell r="D361">
            <v>16.8</v>
          </cell>
          <cell r="E361">
            <v>3187.9000000000024</v>
          </cell>
        </row>
        <row r="362">
          <cell r="A362">
            <v>38700</v>
          </cell>
          <cell r="B362">
            <v>38700</v>
          </cell>
          <cell r="C362">
            <v>5.7</v>
          </cell>
          <cell r="D362">
            <v>14.3</v>
          </cell>
          <cell r="E362">
            <v>3202.2000000000025</v>
          </cell>
        </row>
        <row r="363">
          <cell r="A363">
            <v>38701</v>
          </cell>
          <cell r="B363">
            <v>38701</v>
          </cell>
          <cell r="C363">
            <v>6.4</v>
          </cell>
          <cell r="D363">
            <v>13.6</v>
          </cell>
          <cell r="E363">
            <v>3215.8000000000025</v>
          </cell>
        </row>
        <row r="364">
          <cell r="A364">
            <v>38702</v>
          </cell>
          <cell r="B364">
            <v>38702</v>
          </cell>
          <cell r="C364">
            <v>4.0999999999999996</v>
          </cell>
          <cell r="D364">
            <v>15.9</v>
          </cell>
          <cell r="E364">
            <v>3231.7000000000025</v>
          </cell>
        </row>
        <row r="365">
          <cell r="A365">
            <v>38703</v>
          </cell>
          <cell r="B365">
            <v>38703</v>
          </cell>
          <cell r="C365">
            <v>-1.2</v>
          </cell>
          <cell r="D365">
            <v>21.2</v>
          </cell>
          <cell r="E365">
            <v>3252.9000000000024</v>
          </cell>
        </row>
        <row r="366">
          <cell r="A366">
            <v>38704</v>
          </cell>
          <cell r="B366">
            <v>38704</v>
          </cell>
          <cell r="C366">
            <v>0.6</v>
          </cell>
          <cell r="D366">
            <v>19.399999999999999</v>
          </cell>
          <cell r="E366">
            <v>3272.3000000000025</v>
          </cell>
        </row>
        <row r="367">
          <cell r="A367">
            <v>38705</v>
          </cell>
          <cell r="B367">
            <v>38705</v>
          </cell>
          <cell r="C367">
            <v>1.9</v>
          </cell>
          <cell r="D367">
            <v>18.100000000000001</v>
          </cell>
          <cell r="E367">
            <v>3290.4000000000024</v>
          </cell>
        </row>
        <row r="368">
          <cell r="A368">
            <v>38706</v>
          </cell>
          <cell r="B368">
            <v>38706</v>
          </cell>
          <cell r="C368">
            <v>5.0999999999999996</v>
          </cell>
          <cell r="D368">
            <v>14.9</v>
          </cell>
          <cell r="E368">
            <v>3305.3000000000025</v>
          </cell>
        </row>
        <row r="369">
          <cell r="A369">
            <v>38707</v>
          </cell>
          <cell r="B369">
            <v>38707</v>
          </cell>
          <cell r="C369">
            <v>4.7</v>
          </cell>
          <cell r="D369">
            <v>15.3</v>
          </cell>
          <cell r="E369">
            <v>3320.6000000000026</v>
          </cell>
        </row>
        <row r="370">
          <cell r="A370">
            <v>38708</v>
          </cell>
          <cell r="B370">
            <v>38708</v>
          </cell>
          <cell r="C370">
            <v>5.9</v>
          </cell>
          <cell r="D370">
            <v>14.1</v>
          </cell>
          <cell r="E370">
            <v>3334.7000000000025</v>
          </cell>
        </row>
        <row r="371">
          <cell r="A371">
            <v>38709</v>
          </cell>
          <cell r="B371">
            <v>38709</v>
          </cell>
          <cell r="C371">
            <v>6.6</v>
          </cell>
          <cell r="D371">
            <v>13.4</v>
          </cell>
          <cell r="E371">
            <v>3348.1000000000026</v>
          </cell>
        </row>
        <row r="372">
          <cell r="A372">
            <v>38710</v>
          </cell>
          <cell r="B372">
            <v>38710</v>
          </cell>
          <cell r="C372">
            <v>6.9</v>
          </cell>
          <cell r="D372">
            <v>13.1</v>
          </cell>
          <cell r="E372">
            <v>3361.2000000000025</v>
          </cell>
        </row>
        <row r="373">
          <cell r="A373">
            <v>38711</v>
          </cell>
          <cell r="B373">
            <v>38711</v>
          </cell>
          <cell r="C373">
            <v>2</v>
          </cell>
          <cell r="D373">
            <v>18</v>
          </cell>
          <cell r="E373">
            <v>3379.2000000000025</v>
          </cell>
        </row>
        <row r="374">
          <cell r="A374">
            <v>38712</v>
          </cell>
          <cell r="B374">
            <v>38712</v>
          </cell>
          <cell r="C374">
            <v>-1.6</v>
          </cell>
          <cell r="D374">
            <v>21.6</v>
          </cell>
          <cell r="E374">
            <v>3400.8000000000025</v>
          </cell>
        </row>
        <row r="375">
          <cell r="A375">
            <v>38713</v>
          </cell>
          <cell r="B375">
            <v>38713</v>
          </cell>
          <cell r="C375">
            <v>-2</v>
          </cell>
          <cell r="D375">
            <v>22</v>
          </cell>
          <cell r="E375">
            <v>3422.8000000000025</v>
          </cell>
        </row>
        <row r="376">
          <cell r="A376">
            <v>38714</v>
          </cell>
          <cell r="B376">
            <v>38714</v>
          </cell>
          <cell r="C376">
            <v>-2.8</v>
          </cell>
          <cell r="D376">
            <v>22.8</v>
          </cell>
          <cell r="E376">
            <v>3445.6000000000026</v>
          </cell>
        </row>
        <row r="377">
          <cell r="A377">
            <v>38715</v>
          </cell>
          <cell r="B377">
            <v>38715</v>
          </cell>
          <cell r="C377">
            <v>-1.9</v>
          </cell>
          <cell r="D377">
            <v>21.9</v>
          </cell>
          <cell r="E377">
            <v>3467.5000000000027</v>
          </cell>
        </row>
        <row r="378">
          <cell r="A378">
            <v>38716</v>
          </cell>
          <cell r="B378">
            <v>38716</v>
          </cell>
          <cell r="C378">
            <v>-1.7</v>
          </cell>
          <cell r="D378">
            <v>21.7</v>
          </cell>
          <cell r="E378">
            <v>3489.2000000000025</v>
          </cell>
        </row>
        <row r="379">
          <cell r="A379">
            <v>38717</v>
          </cell>
          <cell r="B379">
            <v>38717</v>
          </cell>
          <cell r="C379">
            <v>0.9</v>
          </cell>
          <cell r="D379">
            <v>19.100000000000001</v>
          </cell>
          <cell r="E379">
            <v>3508.3000000000025</v>
          </cell>
        </row>
        <row r="380">
          <cell r="A380">
            <v>38718</v>
          </cell>
          <cell r="B380">
            <v>38718</v>
          </cell>
          <cell r="C380">
            <v>4.0999999999999996</v>
          </cell>
          <cell r="D380">
            <v>15.9</v>
          </cell>
          <cell r="E380">
            <v>3524.2000000000025</v>
          </cell>
        </row>
        <row r="381">
          <cell r="A381">
            <v>38719</v>
          </cell>
          <cell r="B381">
            <v>38719</v>
          </cell>
          <cell r="C381">
            <v>1.9</v>
          </cell>
          <cell r="D381">
            <v>18.100000000000001</v>
          </cell>
          <cell r="E381">
            <v>3542.3000000000025</v>
          </cell>
        </row>
        <row r="382">
          <cell r="A382">
            <v>38720</v>
          </cell>
          <cell r="B382">
            <v>38720</v>
          </cell>
          <cell r="C382">
            <v>-0.8</v>
          </cell>
          <cell r="D382">
            <v>20.8</v>
          </cell>
          <cell r="E382">
            <v>3563.1000000000026</v>
          </cell>
        </row>
        <row r="383">
          <cell r="A383">
            <v>38721</v>
          </cell>
          <cell r="B383">
            <v>38721</v>
          </cell>
          <cell r="C383">
            <v>-0.3</v>
          </cell>
          <cell r="D383">
            <v>20.3</v>
          </cell>
          <cell r="E383">
            <v>3583.4000000000028</v>
          </cell>
        </row>
        <row r="384">
          <cell r="A384">
            <v>38722</v>
          </cell>
          <cell r="B384">
            <v>38722</v>
          </cell>
          <cell r="C384">
            <v>0.5</v>
          </cell>
          <cell r="D384">
            <v>19.5</v>
          </cell>
          <cell r="E384">
            <v>3602.9000000000028</v>
          </cell>
        </row>
        <row r="385">
          <cell r="A385">
            <v>38723</v>
          </cell>
          <cell r="B385">
            <v>38723</v>
          </cell>
          <cell r="C385">
            <v>-0.6</v>
          </cell>
          <cell r="D385">
            <v>20.6</v>
          </cell>
          <cell r="E385">
            <v>3623.5000000000027</v>
          </cell>
        </row>
        <row r="386">
          <cell r="A386">
            <v>38724</v>
          </cell>
          <cell r="B386">
            <v>38724</v>
          </cell>
          <cell r="C386">
            <v>-0.6</v>
          </cell>
          <cell r="D386">
            <v>20.6</v>
          </cell>
          <cell r="E386">
            <v>3644.1000000000026</v>
          </cell>
        </row>
        <row r="387">
          <cell r="A387">
            <v>38725</v>
          </cell>
          <cell r="B387">
            <v>38725</v>
          </cell>
          <cell r="C387">
            <v>-2.2000000000000002</v>
          </cell>
          <cell r="D387">
            <v>22.2</v>
          </cell>
          <cell r="E387">
            <v>3666.3000000000025</v>
          </cell>
        </row>
        <row r="388">
          <cell r="A388">
            <v>38726</v>
          </cell>
          <cell r="B388">
            <v>38726</v>
          </cell>
          <cell r="C388">
            <v>-4.2</v>
          </cell>
          <cell r="D388">
            <v>24.2</v>
          </cell>
          <cell r="E388">
            <v>3690.5000000000023</v>
          </cell>
        </row>
        <row r="389">
          <cell r="A389">
            <v>38727</v>
          </cell>
          <cell r="B389">
            <v>38727</v>
          </cell>
          <cell r="C389">
            <v>-1.2</v>
          </cell>
          <cell r="D389">
            <v>21.2</v>
          </cell>
          <cell r="E389">
            <v>3711.7000000000021</v>
          </cell>
        </row>
        <row r="390">
          <cell r="A390">
            <v>38728</v>
          </cell>
          <cell r="B390">
            <v>38728</v>
          </cell>
          <cell r="C390">
            <v>2.2999999999999998</v>
          </cell>
          <cell r="D390">
            <v>17.7</v>
          </cell>
          <cell r="E390">
            <v>3729.4000000000019</v>
          </cell>
        </row>
        <row r="391">
          <cell r="A391">
            <v>38729</v>
          </cell>
          <cell r="B391">
            <v>38729</v>
          </cell>
          <cell r="C391">
            <v>2.5</v>
          </cell>
          <cell r="D391">
            <v>17.5</v>
          </cell>
          <cell r="E391">
            <v>3746.9000000000019</v>
          </cell>
        </row>
        <row r="392">
          <cell r="A392">
            <v>38730</v>
          </cell>
          <cell r="B392">
            <v>38730</v>
          </cell>
          <cell r="C392">
            <v>-0.9</v>
          </cell>
          <cell r="D392">
            <v>20.9</v>
          </cell>
          <cell r="E392">
            <v>3767.800000000002</v>
          </cell>
        </row>
        <row r="393">
          <cell r="A393">
            <v>38731</v>
          </cell>
          <cell r="B393">
            <v>38731</v>
          </cell>
          <cell r="C393">
            <v>-0.2</v>
          </cell>
          <cell r="D393">
            <v>20.2</v>
          </cell>
          <cell r="E393">
            <v>3788.0000000000018</v>
          </cell>
        </row>
        <row r="394">
          <cell r="A394">
            <v>38732</v>
          </cell>
          <cell r="B394">
            <v>38732</v>
          </cell>
          <cell r="C394">
            <v>-2.9</v>
          </cell>
          <cell r="D394">
            <v>22.9</v>
          </cell>
          <cell r="E394">
            <v>3810.9000000000019</v>
          </cell>
        </row>
        <row r="395">
          <cell r="A395">
            <v>38733</v>
          </cell>
          <cell r="B395">
            <v>38733</v>
          </cell>
          <cell r="C395">
            <v>-1.4</v>
          </cell>
          <cell r="D395">
            <v>21.4</v>
          </cell>
          <cell r="E395">
            <v>3832.300000000002</v>
          </cell>
        </row>
        <row r="396">
          <cell r="A396">
            <v>38734</v>
          </cell>
          <cell r="B396">
            <v>38734</v>
          </cell>
          <cell r="C396">
            <v>0.3</v>
          </cell>
          <cell r="D396">
            <v>19.7</v>
          </cell>
          <cell r="E396">
            <v>3852.0000000000018</v>
          </cell>
        </row>
        <row r="397">
          <cell r="A397">
            <v>38735</v>
          </cell>
          <cell r="B397">
            <v>38735</v>
          </cell>
          <cell r="C397">
            <v>2.2999999999999998</v>
          </cell>
          <cell r="D397">
            <v>17.7</v>
          </cell>
          <cell r="E397">
            <v>3869.7000000000016</v>
          </cell>
        </row>
        <row r="398">
          <cell r="A398">
            <v>38736</v>
          </cell>
          <cell r="B398">
            <v>38736</v>
          </cell>
          <cell r="C398">
            <v>0.4</v>
          </cell>
          <cell r="D398">
            <v>19.600000000000001</v>
          </cell>
          <cell r="E398">
            <v>3889.3000000000015</v>
          </cell>
        </row>
        <row r="399">
          <cell r="A399">
            <v>38737</v>
          </cell>
          <cell r="B399">
            <v>38737</v>
          </cell>
          <cell r="C399">
            <v>5.7</v>
          </cell>
          <cell r="D399">
            <v>14.3</v>
          </cell>
          <cell r="E399">
            <v>3903.6000000000017</v>
          </cell>
        </row>
        <row r="400">
          <cell r="A400">
            <v>38738</v>
          </cell>
          <cell r="B400">
            <v>38738</v>
          </cell>
          <cell r="C400">
            <v>3.6</v>
          </cell>
          <cell r="D400">
            <v>16.399999999999999</v>
          </cell>
          <cell r="E400">
            <v>3920.0000000000018</v>
          </cell>
        </row>
        <row r="401">
          <cell r="A401">
            <v>38739</v>
          </cell>
          <cell r="B401">
            <v>38739</v>
          </cell>
          <cell r="C401">
            <v>-5.2</v>
          </cell>
          <cell r="D401">
            <v>25.2</v>
          </cell>
          <cell r="E401">
            <v>3945.2000000000016</v>
          </cell>
        </row>
        <row r="402">
          <cell r="A402">
            <v>38740</v>
          </cell>
          <cell r="B402">
            <v>38740</v>
          </cell>
          <cell r="C402">
            <v>-8.9</v>
          </cell>
          <cell r="D402">
            <v>28.9</v>
          </cell>
          <cell r="E402">
            <v>3974.1000000000017</v>
          </cell>
        </row>
        <row r="403">
          <cell r="A403">
            <v>38741</v>
          </cell>
          <cell r="B403">
            <v>38741</v>
          </cell>
          <cell r="C403">
            <v>-6.2</v>
          </cell>
          <cell r="D403">
            <v>26.2</v>
          </cell>
          <cell r="E403">
            <v>4000.3000000000015</v>
          </cell>
        </row>
        <row r="404">
          <cell r="A404">
            <v>38742</v>
          </cell>
          <cell r="B404">
            <v>38742</v>
          </cell>
          <cell r="C404">
            <v>-1.8</v>
          </cell>
          <cell r="D404">
            <v>21.8</v>
          </cell>
          <cell r="E404">
            <v>4022.1000000000017</v>
          </cell>
        </row>
        <row r="405">
          <cell r="A405">
            <v>38743</v>
          </cell>
          <cell r="B405">
            <v>38743</v>
          </cell>
          <cell r="C405">
            <v>-6.1</v>
          </cell>
          <cell r="D405">
            <v>26.1</v>
          </cell>
          <cell r="E405">
            <v>4048.2000000000016</v>
          </cell>
        </row>
        <row r="406">
          <cell r="A406">
            <v>38744</v>
          </cell>
          <cell r="B406">
            <v>38744</v>
          </cell>
          <cell r="C406">
            <v>-10.1</v>
          </cell>
          <cell r="D406">
            <v>30.1</v>
          </cell>
          <cell r="E406">
            <v>4078.3000000000015</v>
          </cell>
        </row>
        <row r="407">
          <cell r="A407">
            <v>38745</v>
          </cell>
          <cell r="B407">
            <v>38745</v>
          </cell>
          <cell r="C407">
            <v>-8.9</v>
          </cell>
          <cell r="D407">
            <v>28.9</v>
          </cell>
          <cell r="E407">
            <v>4107.2000000000016</v>
          </cell>
        </row>
        <row r="408">
          <cell r="A408">
            <v>38746</v>
          </cell>
          <cell r="B408">
            <v>38746</v>
          </cell>
          <cell r="C408">
            <v>-7.3</v>
          </cell>
          <cell r="D408">
            <v>27.3</v>
          </cell>
          <cell r="E408">
            <v>4134.5000000000018</v>
          </cell>
        </row>
        <row r="409">
          <cell r="A409">
            <v>38747</v>
          </cell>
          <cell r="B409">
            <v>38747</v>
          </cell>
          <cell r="C409">
            <v>-0.7</v>
          </cell>
          <cell r="D409">
            <v>20.7</v>
          </cell>
          <cell r="E409">
            <v>4155.2000000000016</v>
          </cell>
        </row>
        <row r="410">
          <cell r="A410">
            <v>38748</v>
          </cell>
          <cell r="B410">
            <v>38748</v>
          </cell>
          <cell r="C410">
            <v>0.5</v>
          </cell>
          <cell r="D410">
            <v>19.5</v>
          </cell>
          <cell r="E410">
            <v>4174.7000000000016</v>
          </cell>
        </row>
        <row r="411">
          <cell r="A411">
            <v>38749</v>
          </cell>
          <cell r="B411">
            <v>38749</v>
          </cell>
          <cell r="C411">
            <v>-3.1</v>
          </cell>
          <cell r="D411">
            <v>23.1</v>
          </cell>
          <cell r="E411">
            <v>4197.800000000002</v>
          </cell>
        </row>
        <row r="412">
          <cell r="A412">
            <v>38750</v>
          </cell>
          <cell r="B412">
            <v>38750</v>
          </cell>
          <cell r="C412">
            <v>-4.3</v>
          </cell>
          <cell r="D412">
            <v>24.3</v>
          </cell>
          <cell r="E412">
            <v>4222.1000000000022</v>
          </cell>
        </row>
        <row r="413">
          <cell r="A413">
            <v>38751</v>
          </cell>
          <cell r="B413">
            <v>38751</v>
          </cell>
          <cell r="C413">
            <v>-1.1000000000000001</v>
          </cell>
          <cell r="D413">
            <v>21.1</v>
          </cell>
          <cell r="E413">
            <v>4243.2000000000025</v>
          </cell>
        </row>
        <row r="414">
          <cell r="A414">
            <v>38752</v>
          </cell>
          <cell r="B414">
            <v>38752</v>
          </cell>
          <cell r="C414">
            <v>-0.9</v>
          </cell>
          <cell r="D414">
            <v>20.9</v>
          </cell>
          <cell r="E414">
            <v>4264.1000000000022</v>
          </cell>
        </row>
        <row r="415">
          <cell r="A415">
            <v>38753</v>
          </cell>
          <cell r="B415">
            <v>38753</v>
          </cell>
          <cell r="C415">
            <v>-3.9</v>
          </cell>
          <cell r="D415">
            <v>23.9</v>
          </cell>
          <cell r="E415">
            <v>4288.0000000000018</v>
          </cell>
        </row>
        <row r="416">
          <cell r="A416">
            <v>38754</v>
          </cell>
          <cell r="B416">
            <v>38754</v>
          </cell>
          <cell r="C416">
            <v>-1.2</v>
          </cell>
          <cell r="D416">
            <v>21.2</v>
          </cell>
          <cell r="E416">
            <v>4309.2000000000016</v>
          </cell>
        </row>
        <row r="417">
          <cell r="A417">
            <v>38755</v>
          </cell>
          <cell r="B417">
            <v>38755</v>
          </cell>
          <cell r="C417">
            <v>4.5999999999999996</v>
          </cell>
          <cell r="D417">
            <v>15.4</v>
          </cell>
          <cell r="E417">
            <v>4324.6000000000013</v>
          </cell>
        </row>
        <row r="418">
          <cell r="A418">
            <v>38756</v>
          </cell>
          <cell r="B418">
            <v>38756</v>
          </cell>
          <cell r="C418">
            <v>4.2</v>
          </cell>
          <cell r="D418">
            <v>15.8</v>
          </cell>
          <cell r="E418">
            <v>4340.4000000000015</v>
          </cell>
        </row>
        <row r="419">
          <cell r="A419">
            <v>38757</v>
          </cell>
          <cell r="B419">
            <v>38757</v>
          </cell>
          <cell r="C419">
            <v>1.4</v>
          </cell>
          <cell r="D419">
            <v>18.600000000000001</v>
          </cell>
          <cell r="E419">
            <v>4359.0000000000018</v>
          </cell>
        </row>
        <row r="420">
          <cell r="A420">
            <v>38758</v>
          </cell>
          <cell r="B420">
            <v>38758</v>
          </cell>
          <cell r="C420">
            <v>1.5</v>
          </cell>
          <cell r="D420">
            <v>18.5</v>
          </cell>
          <cell r="E420">
            <v>4377.5000000000018</v>
          </cell>
        </row>
        <row r="421">
          <cell r="A421">
            <v>38759</v>
          </cell>
          <cell r="B421">
            <v>38759</v>
          </cell>
          <cell r="C421">
            <v>0.7</v>
          </cell>
          <cell r="D421">
            <v>19.3</v>
          </cell>
          <cell r="E421">
            <v>4396.800000000002</v>
          </cell>
        </row>
        <row r="422">
          <cell r="A422">
            <v>38760</v>
          </cell>
          <cell r="B422">
            <v>38760</v>
          </cell>
          <cell r="C422">
            <v>1.2</v>
          </cell>
          <cell r="D422">
            <v>18.8</v>
          </cell>
          <cell r="E422">
            <v>4415.6000000000022</v>
          </cell>
        </row>
        <row r="423">
          <cell r="A423">
            <v>38761</v>
          </cell>
          <cell r="B423">
            <v>38761</v>
          </cell>
          <cell r="C423">
            <v>0.4</v>
          </cell>
          <cell r="D423">
            <v>19.600000000000001</v>
          </cell>
          <cell r="E423">
            <v>4435.2000000000025</v>
          </cell>
        </row>
        <row r="424">
          <cell r="A424">
            <v>38762</v>
          </cell>
          <cell r="B424">
            <v>38762</v>
          </cell>
          <cell r="C424">
            <v>0.3</v>
          </cell>
          <cell r="D424">
            <v>19.7</v>
          </cell>
          <cell r="E424">
            <v>4454.9000000000024</v>
          </cell>
        </row>
        <row r="425">
          <cell r="A425">
            <v>38763</v>
          </cell>
          <cell r="B425">
            <v>38763</v>
          </cell>
          <cell r="C425">
            <v>4.4000000000000004</v>
          </cell>
          <cell r="D425">
            <v>15.6</v>
          </cell>
          <cell r="E425">
            <v>4470.5000000000027</v>
          </cell>
        </row>
        <row r="426">
          <cell r="A426">
            <v>38764</v>
          </cell>
          <cell r="B426">
            <v>38764</v>
          </cell>
          <cell r="C426">
            <v>5.3</v>
          </cell>
          <cell r="D426">
            <v>14.7</v>
          </cell>
          <cell r="E426">
            <v>4485.2000000000025</v>
          </cell>
        </row>
        <row r="427">
          <cell r="A427">
            <v>38765</v>
          </cell>
          <cell r="B427">
            <v>38765</v>
          </cell>
          <cell r="C427">
            <v>5</v>
          </cell>
          <cell r="D427">
            <v>15</v>
          </cell>
          <cell r="E427">
            <v>4500.2000000000025</v>
          </cell>
        </row>
        <row r="428">
          <cell r="A428">
            <v>38766</v>
          </cell>
          <cell r="B428">
            <v>38766</v>
          </cell>
          <cell r="C428">
            <v>5.3</v>
          </cell>
          <cell r="D428">
            <v>14.7</v>
          </cell>
          <cell r="E428">
            <v>4514.9000000000024</v>
          </cell>
        </row>
        <row r="429">
          <cell r="A429">
            <v>38767</v>
          </cell>
          <cell r="B429">
            <v>38767</v>
          </cell>
          <cell r="C429">
            <v>3.9</v>
          </cell>
          <cell r="D429">
            <v>16.100000000000001</v>
          </cell>
          <cell r="E429">
            <v>4531.0000000000027</v>
          </cell>
        </row>
        <row r="430">
          <cell r="A430">
            <v>38768</v>
          </cell>
          <cell r="B430">
            <v>38768</v>
          </cell>
          <cell r="C430">
            <v>2.1</v>
          </cell>
          <cell r="D430">
            <v>17.899999999999999</v>
          </cell>
          <cell r="E430">
            <v>4548.9000000000024</v>
          </cell>
        </row>
        <row r="431">
          <cell r="A431">
            <v>38769</v>
          </cell>
          <cell r="B431">
            <v>38769</v>
          </cell>
          <cell r="C431">
            <v>1.7</v>
          </cell>
          <cell r="D431">
            <v>18.3</v>
          </cell>
          <cell r="E431">
            <v>4567.2000000000025</v>
          </cell>
        </row>
        <row r="432">
          <cell r="A432">
            <v>38770</v>
          </cell>
          <cell r="B432">
            <v>38770</v>
          </cell>
          <cell r="C432">
            <v>0.5</v>
          </cell>
          <cell r="D432">
            <v>19.5</v>
          </cell>
          <cell r="E432">
            <v>4586.7000000000025</v>
          </cell>
        </row>
        <row r="433">
          <cell r="A433">
            <v>38771</v>
          </cell>
          <cell r="B433">
            <v>38771</v>
          </cell>
          <cell r="C433">
            <v>-0.5</v>
          </cell>
          <cell r="D433">
            <v>20.5</v>
          </cell>
          <cell r="E433">
            <v>4607.2000000000025</v>
          </cell>
        </row>
        <row r="434">
          <cell r="A434">
            <v>38772</v>
          </cell>
          <cell r="B434">
            <v>38772</v>
          </cell>
          <cell r="C434">
            <v>-0.3</v>
          </cell>
          <cell r="D434">
            <v>20.3</v>
          </cell>
          <cell r="E434">
            <v>4627.5000000000027</v>
          </cell>
        </row>
        <row r="435">
          <cell r="A435">
            <v>38773</v>
          </cell>
          <cell r="B435">
            <v>38773</v>
          </cell>
          <cell r="C435">
            <v>-2.1</v>
          </cell>
          <cell r="D435">
            <v>22.1</v>
          </cell>
          <cell r="E435">
            <v>4649.6000000000031</v>
          </cell>
        </row>
        <row r="436">
          <cell r="A436">
            <v>38774</v>
          </cell>
          <cell r="B436">
            <v>38774</v>
          </cell>
          <cell r="C436">
            <v>-0.6</v>
          </cell>
          <cell r="D436">
            <v>20.6</v>
          </cell>
          <cell r="E436">
            <v>4670.2000000000035</v>
          </cell>
        </row>
        <row r="437">
          <cell r="A437">
            <v>38775</v>
          </cell>
          <cell r="B437">
            <v>38775</v>
          </cell>
          <cell r="C437">
            <v>-1.7</v>
          </cell>
          <cell r="D437">
            <v>21.7</v>
          </cell>
          <cell r="E437">
            <v>4691.9000000000033</v>
          </cell>
        </row>
        <row r="438">
          <cell r="A438">
            <v>38776</v>
          </cell>
          <cell r="B438">
            <v>38776</v>
          </cell>
          <cell r="C438">
            <v>0.9</v>
          </cell>
          <cell r="D438">
            <v>19.100000000000001</v>
          </cell>
          <cell r="E438">
            <v>4711.0000000000036</v>
          </cell>
        </row>
        <row r="439">
          <cell r="A439">
            <v>38777</v>
          </cell>
          <cell r="B439">
            <v>38777</v>
          </cell>
          <cell r="C439">
            <v>0.2</v>
          </cell>
          <cell r="D439">
            <v>19.8</v>
          </cell>
          <cell r="E439">
            <v>4730.8000000000038</v>
          </cell>
        </row>
        <row r="440">
          <cell r="A440">
            <v>38778</v>
          </cell>
          <cell r="B440">
            <v>38778</v>
          </cell>
          <cell r="C440">
            <v>0.3</v>
          </cell>
          <cell r="D440">
            <v>19.7</v>
          </cell>
          <cell r="E440">
            <v>4750.5000000000036</v>
          </cell>
        </row>
        <row r="441">
          <cell r="A441">
            <v>38779</v>
          </cell>
          <cell r="B441">
            <v>38779</v>
          </cell>
          <cell r="C441">
            <v>-0.5</v>
          </cell>
          <cell r="D441">
            <v>20.5</v>
          </cell>
          <cell r="E441">
            <v>4771.0000000000036</v>
          </cell>
        </row>
        <row r="442">
          <cell r="A442">
            <v>38780</v>
          </cell>
          <cell r="B442">
            <v>38780</v>
          </cell>
          <cell r="C442">
            <v>-0.6</v>
          </cell>
          <cell r="D442">
            <v>20.6</v>
          </cell>
          <cell r="E442">
            <v>4791.600000000004</v>
          </cell>
        </row>
        <row r="443">
          <cell r="A443">
            <v>38781</v>
          </cell>
          <cell r="B443">
            <v>38781</v>
          </cell>
          <cell r="C443">
            <v>0.1</v>
          </cell>
          <cell r="D443">
            <v>19.899999999999999</v>
          </cell>
          <cell r="E443">
            <v>4811.5000000000036</v>
          </cell>
        </row>
        <row r="444">
          <cell r="A444">
            <v>38782</v>
          </cell>
          <cell r="B444">
            <v>38782</v>
          </cell>
          <cell r="C444">
            <v>0.2</v>
          </cell>
          <cell r="D444">
            <v>19.8</v>
          </cell>
          <cell r="E444">
            <v>4831.3000000000038</v>
          </cell>
        </row>
        <row r="445">
          <cell r="A445">
            <v>38783</v>
          </cell>
          <cell r="B445">
            <v>38783</v>
          </cell>
          <cell r="C445">
            <v>-0.4</v>
          </cell>
          <cell r="D445">
            <v>20.399999999999999</v>
          </cell>
          <cell r="E445">
            <v>4851.7000000000035</v>
          </cell>
        </row>
        <row r="446">
          <cell r="A446">
            <v>38784</v>
          </cell>
          <cell r="B446">
            <v>38784</v>
          </cell>
          <cell r="C446">
            <v>-0.1</v>
          </cell>
          <cell r="D446">
            <v>20.100000000000001</v>
          </cell>
          <cell r="E446">
            <v>4871.8000000000038</v>
          </cell>
        </row>
        <row r="447">
          <cell r="A447">
            <v>38785</v>
          </cell>
          <cell r="B447">
            <v>38785</v>
          </cell>
          <cell r="C447">
            <v>0.1</v>
          </cell>
          <cell r="D447">
            <v>19.899999999999999</v>
          </cell>
          <cell r="E447">
            <v>4891.7000000000035</v>
          </cell>
        </row>
        <row r="448">
          <cell r="A448">
            <v>38786</v>
          </cell>
          <cell r="B448">
            <v>38786</v>
          </cell>
          <cell r="C448">
            <v>2.6</v>
          </cell>
          <cell r="D448">
            <v>17.399999999999999</v>
          </cell>
          <cell r="E448">
            <v>4909.1000000000031</v>
          </cell>
        </row>
        <row r="449">
          <cell r="A449">
            <v>38787</v>
          </cell>
          <cell r="B449">
            <v>38787</v>
          </cell>
          <cell r="C449">
            <v>-2.4</v>
          </cell>
          <cell r="D449">
            <v>22.4</v>
          </cell>
          <cell r="E449">
            <v>4931.5000000000027</v>
          </cell>
        </row>
        <row r="450">
          <cell r="A450">
            <v>38788</v>
          </cell>
          <cell r="B450">
            <v>38788</v>
          </cell>
          <cell r="C450">
            <v>-4.8</v>
          </cell>
          <cell r="D450">
            <v>24.8</v>
          </cell>
          <cell r="E450">
            <v>4956.3000000000029</v>
          </cell>
        </row>
        <row r="451">
          <cell r="A451">
            <v>38789</v>
          </cell>
          <cell r="B451">
            <v>38789</v>
          </cell>
          <cell r="C451">
            <v>-4.3</v>
          </cell>
          <cell r="D451">
            <v>24.3</v>
          </cell>
          <cell r="E451">
            <v>4980.6000000000031</v>
          </cell>
        </row>
        <row r="452">
          <cell r="A452">
            <v>38790</v>
          </cell>
          <cell r="B452">
            <v>38790</v>
          </cell>
          <cell r="C452">
            <v>-3.7</v>
          </cell>
          <cell r="D452">
            <v>23.7</v>
          </cell>
          <cell r="E452">
            <v>5004.3000000000029</v>
          </cell>
        </row>
        <row r="453">
          <cell r="A453">
            <v>38791</v>
          </cell>
          <cell r="B453">
            <v>38791</v>
          </cell>
          <cell r="C453">
            <v>-2.4</v>
          </cell>
          <cell r="D453">
            <v>22.4</v>
          </cell>
          <cell r="E453">
            <v>5026.7000000000025</v>
          </cell>
        </row>
        <row r="454">
          <cell r="A454">
            <v>38792</v>
          </cell>
          <cell r="B454">
            <v>38792</v>
          </cell>
          <cell r="C454">
            <v>0.4</v>
          </cell>
          <cell r="D454">
            <v>19.600000000000001</v>
          </cell>
          <cell r="E454">
            <v>5046.3000000000029</v>
          </cell>
        </row>
        <row r="455">
          <cell r="A455">
            <v>38793</v>
          </cell>
          <cell r="B455">
            <v>38793</v>
          </cell>
          <cell r="C455">
            <v>0.6</v>
          </cell>
          <cell r="D455">
            <v>19.399999999999999</v>
          </cell>
          <cell r="E455">
            <v>5065.7000000000025</v>
          </cell>
        </row>
        <row r="456">
          <cell r="A456">
            <v>38794</v>
          </cell>
          <cell r="B456">
            <v>38794</v>
          </cell>
          <cell r="C456">
            <v>-0.5</v>
          </cell>
          <cell r="D456">
            <v>20.5</v>
          </cell>
          <cell r="E456">
            <v>5086.2000000000025</v>
          </cell>
        </row>
        <row r="457">
          <cell r="A457">
            <v>38795</v>
          </cell>
          <cell r="B457">
            <v>38795</v>
          </cell>
          <cell r="C457">
            <v>0.9</v>
          </cell>
          <cell r="D457">
            <v>19.100000000000001</v>
          </cell>
          <cell r="E457">
            <v>5105.3000000000029</v>
          </cell>
        </row>
        <row r="458">
          <cell r="A458">
            <v>38796</v>
          </cell>
          <cell r="B458">
            <v>38796</v>
          </cell>
          <cell r="C458">
            <v>3.1</v>
          </cell>
          <cell r="D458">
            <v>16.899999999999999</v>
          </cell>
          <cell r="E458">
            <v>5122.2000000000025</v>
          </cell>
        </row>
        <row r="459">
          <cell r="A459">
            <v>38797</v>
          </cell>
          <cell r="B459">
            <v>38797</v>
          </cell>
          <cell r="C459">
            <v>-0.1</v>
          </cell>
          <cell r="D459">
            <v>20.100000000000001</v>
          </cell>
          <cell r="E459">
            <v>5142.3000000000029</v>
          </cell>
        </row>
        <row r="460">
          <cell r="A460">
            <v>38798</v>
          </cell>
          <cell r="B460">
            <v>38798</v>
          </cell>
          <cell r="C460">
            <v>-0.4</v>
          </cell>
          <cell r="D460">
            <v>20.399999999999999</v>
          </cell>
          <cell r="E460">
            <v>5162.7000000000025</v>
          </cell>
        </row>
        <row r="461">
          <cell r="A461">
            <v>38799</v>
          </cell>
          <cell r="B461">
            <v>38799</v>
          </cell>
          <cell r="C461">
            <v>0.6</v>
          </cell>
          <cell r="D461">
            <v>19.399999999999999</v>
          </cell>
          <cell r="E461">
            <v>5182.1000000000022</v>
          </cell>
        </row>
        <row r="462">
          <cell r="A462">
            <v>38800</v>
          </cell>
          <cell r="B462">
            <v>38800</v>
          </cell>
          <cell r="C462">
            <v>3.4</v>
          </cell>
          <cell r="D462">
            <v>16.600000000000001</v>
          </cell>
          <cell r="E462">
            <v>5198.7000000000025</v>
          </cell>
        </row>
        <row r="463">
          <cell r="A463">
            <v>38801</v>
          </cell>
          <cell r="B463">
            <v>38801</v>
          </cell>
          <cell r="C463">
            <v>6.9</v>
          </cell>
          <cell r="D463">
            <v>13.1</v>
          </cell>
          <cell r="E463">
            <v>5211.8000000000029</v>
          </cell>
        </row>
        <row r="464">
          <cell r="A464">
            <v>38802</v>
          </cell>
          <cell r="B464">
            <v>38802</v>
          </cell>
          <cell r="C464">
            <v>12.5</v>
          </cell>
          <cell r="D464">
            <v>7.5</v>
          </cell>
          <cell r="E464">
            <v>5219.3000000000029</v>
          </cell>
        </row>
        <row r="465">
          <cell r="A465">
            <v>38803</v>
          </cell>
          <cell r="B465">
            <v>38803</v>
          </cell>
          <cell r="C465">
            <v>13.8</v>
          </cell>
          <cell r="D465">
            <v>6.1999999999999993</v>
          </cell>
          <cell r="E465">
            <v>5225.5000000000027</v>
          </cell>
        </row>
        <row r="466">
          <cell r="A466">
            <v>38804</v>
          </cell>
          <cell r="B466">
            <v>38804</v>
          </cell>
          <cell r="C466">
            <v>11.4</v>
          </cell>
          <cell r="D466">
            <v>8.6</v>
          </cell>
          <cell r="E466">
            <v>5234.1000000000031</v>
          </cell>
        </row>
        <row r="467">
          <cell r="A467">
            <v>38805</v>
          </cell>
          <cell r="B467">
            <v>38805</v>
          </cell>
          <cell r="C467">
            <v>7.5</v>
          </cell>
          <cell r="D467">
            <v>12.5</v>
          </cell>
          <cell r="E467">
            <v>5246.6000000000031</v>
          </cell>
        </row>
        <row r="468">
          <cell r="A468">
            <v>38806</v>
          </cell>
          <cell r="B468">
            <v>38806</v>
          </cell>
          <cell r="C468">
            <v>9.9</v>
          </cell>
          <cell r="D468">
            <v>10.1</v>
          </cell>
          <cell r="E468">
            <v>5256.7000000000035</v>
          </cell>
        </row>
        <row r="469">
          <cell r="A469">
            <v>38807</v>
          </cell>
          <cell r="B469">
            <v>38807</v>
          </cell>
          <cell r="C469">
            <v>11.5</v>
          </cell>
          <cell r="D469">
            <v>8.5</v>
          </cell>
          <cell r="E469">
            <v>5265.2000000000035</v>
          </cell>
        </row>
        <row r="470">
          <cell r="A470">
            <v>38808</v>
          </cell>
          <cell r="B470">
            <v>38808</v>
          </cell>
          <cell r="C470">
            <v>10.9</v>
          </cell>
          <cell r="D470">
            <v>9.1</v>
          </cell>
          <cell r="E470">
            <v>5274.3000000000038</v>
          </cell>
        </row>
        <row r="471">
          <cell r="A471">
            <v>38809</v>
          </cell>
          <cell r="B471">
            <v>38809</v>
          </cell>
          <cell r="C471">
            <v>9.1999999999999993</v>
          </cell>
          <cell r="D471">
            <v>10.8</v>
          </cell>
          <cell r="E471">
            <v>5285.100000000004</v>
          </cell>
        </row>
        <row r="472">
          <cell r="A472">
            <v>38810</v>
          </cell>
          <cell r="B472">
            <v>38810</v>
          </cell>
          <cell r="C472">
            <v>7</v>
          </cell>
          <cell r="D472">
            <v>13</v>
          </cell>
          <cell r="E472">
            <v>5298.100000000004</v>
          </cell>
        </row>
        <row r="473">
          <cell r="A473">
            <v>38811</v>
          </cell>
          <cell r="B473">
            <v>38811</v>
          </cell>
          <cell r="C473">
            <v>4.5</v>
          </cell>
          <cell r="D473">
            <v>15.5</v>
          </cell>
          <cell r="E473">
            <v>5313.600000000004</v>
          </cell>
        </row>
        <row r="474">
          <cell r="A474">
            <v>38812</v>
          </cell>
          <cell r="B474">
            <v>38812</v>
          </cell>
          <cell r="C474">
            <v>2.6</v>
          </cell>
          <cell r="D474">
            <v>17.399999999999999</v>
          </cell>
          <cell r="E474">
            <v>5331.0000000000036</v>
          </cell>
        </row>
        <row r="475">
          <cell r="A475">
            <v>38813</v>
          </cell>
          <cell r="B475">
            <v>38813</v>
          </cell>
          <cell r="C475">
            <v>5.9</v>
          </cell>
          <cell r="D475">
            <v>14.1</v>
          </cell>
          <cell r="E475">
            <v>5345.100000000004</v>
          </cell>
        </row>
        <row r="476">
          <cell r="A476">
            <v>38814</v>
          </cell>
          <cell r="B476">
            <v>38814</v>
          </cell>
          <cell r="C476">
            <v>7.5</v>
          </cell>
          <cell r="D476">
            <v>12.5</v>
          </cell>
          <cell r="E476">
            <v>5357.600000000004</v>
          </cell>
        </row>
        <row r="477">
          <cell r="A477">
            <v>38815</v>
          </cell>
          <cell r="B477">
            <v>38815</v>
          </cell>
          <cell r="C477">
            <v>7.8</v>
          </cell>
          <cell r="D477">
            <v>12.2</v>
          </cell>
          <cell r="E477">
            <v>5369.8000000000038</v>
          </cell>
        </row>
        <row r="478">
          <cell r="A478">
            <v>38816</v>
          </cell>
          <cell r="B478">
            <v>38816</v>
          </cell>
          <cell r="C478">
            <v>6.2</v>
          </cell>
          <cell r="D478">
            <v>13.8</v>
          </cell>
          <cell r="E478">
            <v>5383.600000000004</v>
          </cell>
        </row>
        <row r="479">
          <cell r="A479">
            <v>38817</v>
          </cell>
          <cell r="B479">
            <v>38817</v>
          </cell>
          <cell r="C479">
            <v>4.5</v>
          </cell>
          <cell r="D479">
            <v>15.5</v>
          </cell>
          <cell r="E479">
            <v>5399.100000000004</v>
          </cell>
        </row>
        <row r="480">
          <cell r="A480">
            <v>38818</v>
          </cell>
          <cell r="B480">
            <v>38818</v>
          </cell>
          <cell r="C480">
            <v>4</v>
          </cell>
          <cell r="D480">
            <v>16</v>
          </cell>
          <cell r="E480">
            <v>5415.100000000004</v>
          </cell>
        </row>
        <row r="481">
          <cell r="A481">
            <v>38819</v>
          </cell>
          <cell r="B481">
            <v>38819</v>
          </cell>
          <cell r="C481">
            <v>5.9</v>
          </cell>
          <cell r="D481">
            <v>14.1</v>
          </cell>
          <cell r="E481">
            <v>5429.2000000000044</v>
          </cell>
        </row>
        <row r="482">
          <cell r="A482">
            <v>38820</v>
          </cell>
          <cell r="B482">
            <v>38820</v>
          </cell>
          <cell r="C482">
            <v>7.6</v>
          </cell>
          <cell r="D482">
            <v>12.4</v>
          </cell>
          <cell r="E482">
            <v>5441.600000000004</v>
          </cell>
        </row>
        <row r="483">
          <cell r="A483">
            <v>38821</v>
          </cell>
          <cell r="B483">
            <v>38821</v>
          </cell>
          <cell r="C483">
            <v>8.3000000000000007</v>
          </cell>
          <cell r="D483">
            <v>11.7</v>
          </cell>
          <cell r="E483">
            <v>5453.3000000000038</v>
          </cell>
        </row>
        <row r="484">
          <cell r="A484">
            <v>38822</v>
          </cell>
          <cell r="B484">
            <v>38822</v>
          </cell>
          <cell r="C484">
            <v>8.8000000000000007</v>
          </cell>
          <cell r="D484">
            <v>11.2</v>
          </cell>
          <cell r="E484">
            <v>5464.5000000000036</v>
          </cell>
        </row>
        <row r="485">
          <cell r="A485">
            <v>38823</v>
          </cell>
          <cell r="B485">
            <v>38823</v>
          </cell>
          <cell r="C485">
            <v>11.1</v>
          </cell>
          <cell r="D485">
            <v>8.9</v>
          </cell>
          <cell r="E485">
            <v>5473.4000000000033</v>
          </cell>
        </row>
        <row r="486">
          <cell r="A486">
            <v>38824</v>
          </cell>
          <cell r="B486">
            <v>38824</v>
          </cell>
          <cell r="C486">
            <v>10.1</v>
          </cell>
          <cell r="D486">
            <v>9.9</v>
          </cell>
          <cell r="E486">
            <v>5483.3000000000029</v>
          </cell>
        </row>
        <row r="487">
          <cell r="A487">
            <v>38825</v>
          </cell>
          <cell r="B487">
            <v>38825</v>
          </cell>
          <cell r="C487">
            <v>9</v>
          </cell>
          <cell r="D487">
            <v>11</v>
          </cell>
          <cell r="E487">
            <v>5494.3000000000029</v>
          </cell>
        </row>
        <row r="488">
          <cell r="A488">
            <v>38826</v>
          </cell>
          <cell r="B488">
            <v>38826</v>
          </cell>
          <cell r="C488">
            <v>10.199999999999999</v>
          </cell>
          <cell r="D488">
            <v>9.8000000000000007</v>
          </cell>
          <cell r="E488">
            <v>5504.1000000000031</v>
          </cell>
        </row>
        <row r="489">
          <cell r="A489">
            <v>38827</v>
          </cell>
          <cell r="B489">
            <v>38827</v>
          </cell>
          <cell r="C489">
            <v>12.5</v>
          </cell>
          <cell r="D489">
            <v>7.5</v>
          </cell>
          <cell r="E489">
            <v>5511.6000000000031</v>
          </cell>
        </row>
        <row r="490">
          <cell r="A490">
            <v>38828</v>
          </cell>
          <cell r="B490">
            <v>38828</v>
          </cell>
          <cell r="C490">
            <v>14.1</v>
          </cell>
          <cell r="D490">
            <v>5.9</v>
          </cell>
          <cell r="E490">
            <v>5517.5000000000027</v>
          </cell>
        </row>
        <row r="491">
          <cell r="A491">
            <v>38829</v>
          </cell>
          <cell r="B491">
            <v>38829</v>
          </cell>
          <cell r="C491">
            <v>9.4</v>
          </cell>
          <cell r="D491">
            <v>10.6</v>
          </cell>
          <cell r="E491">
            <v>5528.1000000000031</v>
          </cell>
        </row>
        <row r="492">
          <cell r="A492">
            <v>38830</v>
          </cell>
          <cell r="B492">
            <v>38830</v>
          </cell>
          <cell r="C492">
            <v>8.6999999999999993</v>
          </cell>
          <cell r="D492">
            <v>11.3</v>
          </cell>
          <cell r="E492">
            <v>5539.4000000000033</v>
          </cell>
        </row>
        <row r="493">
          <cell r="A493">
            <v>38831</v>
          </cell>
          <cell r="B493">
            <v>38831</v>
          </cell>
          <cell r="C493">
            <v>9.6999999999999993</v>
          </cell>
          <cell r="D493">
            <v>10.3</v>
          </cell>
          <cell r="E493">
            <v>5549.7000000000035</v>
          </cell>
        </row>
        <row r="494">
          <cell r="A494">
            <v>38832</v>
          </cell>
          <cell r="B494">
            <v>38832</v>
          </cell>
          <cell r="C494">
            <v>15.6</v>
          </cell>
          <cell r="D494">
            <v>0</v>
          </cell>
          <cell r="E494">
            <v>5549.7000000000035</v>
          </cell>
        </row>
        <row r="495">
          <cell r="A495">
            <v>38833</v>
          </cell>
          <cell r="B495">
            <v>38833</v>
          </cell>
          <cell r="C495">
            <v>14</v>
          </cell>
          <cell r="D495">
            <v>6</v>
          </cell>
          <cell r="E495">
            <v>5555.7000000000035</v>
          </cell>
        </row>
        <row r="496">
          <cell r="A496">
            <v>38834</v>
          </cell>
          <cell r="B496">
            <v>38834</v>
          </cell>
          <cell r="C496">
            <v>12</v>
          </cell>
          <cell r="D496">
            <v>8</v>
          </cell>
          <cell r="E496">
            <v>5563.7000000000035</v>
          </cell>
        </row>
        <row r="497">
          <cell r="A497">
            <v>38835</v>
          </cell>
          <cell r="B497">
            <v>38835</v>
          </cell>
          <cell r="C497">
            <v>8.8000000000000007</v>
          </cell>
          <cell r="D497">
            <v>11.2</v>
          </cell>
          <cell r="E497">
            <v>5574.9000000000033</v>
          </cell>
        </row>
        <row r="498">
          <cell r="A498">
            <v>38836</v>
          </cell>
          <cell r="B498">
            <v>38836</v>
          </cell>
          <cell r="C498">
            <v>6</v>
          </cell>
          <cell r="D498">
            <v>14</v>
          </cell>
          <cell r="E498">
            <v>5588.9000000000033</v>
          </cell>
        </row>
        <row r="499">
          <cell r="A499">
            <v>38837</v>
          </cell>
          <cell r="B499">
            <v>38837</v>
          </cell>
          <cell r="C499">
            <v>6.7</v>
          </cell>
          <cell r="D499">
            <v>13.3</v>
          </cell>
          <cell r="E499">
            <v>5602.2000000000035</v>
          </cell>
        </row>
        <row r="500">
          <cell r="A500">
            <v>38838</v>
          </cell>
          <cell r="B500">
            <v>38838</v>
          </cell>
          <cell r="C500">
            <v>9.6999999999999993</v>
          </cell>
          <cell r="D500">
            <v>10.3</v>
          </cell>
          <cell r="E500">
            <v>5612.5000000000036</v>
          </cell>
        </row>
        <row r="501">
          <cell r="A501">
            <v>38839</v>
          </cell>
          <cell r="B501">
            <v>38839</v>
          </cell>
          <cell r="C501">
            <v>13.3</v>
          </cell>
          <cell r="D501">
            <v>6.6999999999999993</v>
          </cell>
          <cell r="E501">
            <v>5619.2000000000035</v>
          </cell>
        </row>
        <row r="502">
          <cell r="A502">
            <v>38840</v>
          </cell>
          <cell r="B502">
            <v>38840</v>
          </cell>
          <cell r="C502">
            <v>17.100000000000001</v>
          </cell>
          <cell r="D502">
            <v>0</v>
          </cell>
          <cell r="E502">
            <v>5619.2000000000035</v>
          </cell>
        </row>
        <row r="503">
          <cell r="A503">
            <v>38841</v>
          </cell>
          <cell r="B503">
            <v>38841</v>
          </cell>
          <cell r="C503">
            <v>18.100000000000001</v>
          </cell>
          <cell r="D503">
            <v>0</v>
          </cell>
          <cell r="E503">
            <v>5619.2000000000035</v>
          </cell>
        </row>
        <row r="504">
          <cell r="A504">
            <v>38842</v>
          </cell>
          <cell r="B504">
            <v>38842</v>
          </cell>
          <cell r="C504">
            <v>16.7</v>
          </cell>
          <cell r="D504">
            <v>0</v>
          </cell>
          <cell r="E504">
            <v>5619.2000000000035</v>
          </cell>
        </row>
        <row r="505">
          <cell r="A505">
            <v>38843</v>
          </cell>
          <cell r="B505">
            <v>38843</v>
          </cell>
          <cell r="C505">
            <v>15.6</v>
          </cell>
          <cell r="D505">
            <v>0</v>
          </cell>
          <cell r="E505">
            <v>5619.2000000000035</v>
          </cell>
        </row>
        <row r="506">
          <cell r="A506">
            <v>38844</v>
          </cell>
          <cell r="B506">
            <v>38844</v>
          </cell>
          <cell r="C506">
            <v>16.100000000000001</v>
          </cell>
          <cell r="D506">
            <v>0</v>
          </cell>
          <cell r="E506">
            <v>5619.2000000000035</v>
          </cell>
        </row>
        <row r="507">
          <cell r="A507">
            <v>38845</v>
          </cell>
          <cell r="B507">
            <v>38845</v>
          </cell>
          <cell r="C507">
            <v>15.9</v>
          </cell>
          <cell r="D507">
            <v>0</v>
          </cell>
          <cell r="E507">
            <v>5619.2000000000035</v>
          </cell>
        </row>
        <row r="508">
          <cell r="A508">
            <v>38846</v>
          </cell>
          <cell r="B508">
            <v>38846</v>
          </cell>
          <cell r="C508">
            <v>16.3</v>
          </cell>
          <cell r="D508">
            <v>0</v>
          </cell>
          <cell r="E508">
            <v>5619.2000000000035</v>
          </cell>
        </row>
        <row r="509">
          <cell r="A509">
            <v>38847</v>
          </cell>
          <cell r="B509">
            <v>38847</v>
          </cell>
          <cell r="C509">
            <v>15.9</v>
          </cell>
          <cell r="D509">
            <v>0</v>
          </cell>
          <cell r="E509">
            <v>5619.2000000000035</v>
          </cell>
        </row>
        <row r="510">
          <cell r="A510">
            <v>38848</v>
          </cell>
          <cell r="B510">
            <v>38848</v>
          </cell>
          <cell r="C510">
            <v>16.600000000000001</v>
          </cell>
          <cell r="D510">
            <v>0</v>
          </cell>
          <cell r="E510">
            <v>5619.2000000000035</v>
          </cell>
        </row>
        <row r="511">
          <cell r="A511">
            <v>38849</v>
          </cell>
          <cell r="B511">
            <v>38849</v>
          </cell>
          <cell r="C511">
            <v>16.899999999999999</v>
          </cell>
          <cell r="D511">
            <v>0</v>
          </cell>
          <cell r="E511">
            <v>5619.2000000000035</v>
          </cell>
        </row>
        <row r="512">
          <cell r="A512">
            <v>38850</v>
          </cell>
          <cell r="B512">
            <v>38850</v>
          </cell>
          <cell r="C512">
            <v>14.4</v>
          </cell>
          <cell r="D512">
            <v>5.6</v>
          </cell>
          <cell r="E512">
            <v>5624.8000000000038</v>
          </cell>
        </row>
        <row r="513">
          <cell r="A513">
            <v>38851</v>
          </cell>
          <cell r="B513">
            <v>38851</v>
          </cell>
          <cell r="C513">
            <v>10.9</v>
          </cell>
          <cell r="D513">
            <v>9.1</v>
          </cell>
          <cell r="E513">
            <v>5633.9000000000042</v>
          </cell>
        </row>
        <row r="514">
          <cell r="A514">
            <v>38852</v>
          </cell>
          <cell r="B514">
            <v>38852</v>
          </cell>
          <cell r="C514">
            <v>12</v>
          </cell>
          <cell r="D514">
            <v>8</v>
          </cell>
          <cell r="E514">
            <v>5641.9000000000042</v>
          </cell>
        </row>
        <row r="515">
          <cell r="A515">
            <v>38853</v>
          </cell>
          <cell r="B515">
            <v>38853</v>
          </cell>
          <cell r="C515">
            <v>16.8</v>
          </cell>
          <cell r="D515">
            <v>0</v>
          </cell>
          <cell r="E515">
            <v>5641.9000000000042</v>
          </cell>
        </row>
        <row r="516">
          <cell r="A516">
            <v>38854</v>
          </cell>
          <cell r="B516">
            <v>38854</v>
          </cell>
          <cell r="C516">
            <v>13.5</v>
          </cell>
          <cell r="D516">
            <v>6.5</v>
          </cell>
          <cell r="E516">
            <v>5648.4000000000042</v>
          </cell>
        </row>
        <row r="517">
          <cell r="A517">
            <v>38855</v>
          </cell>
          <cell r="B517">
            <v>38855</v>
          </cell>
          <cell r="C517">
            <v>15.8</v>
          </cell>
          <cell r="D517">
            <v>0</v>
          </cell>
          <cell r="E517">
            <v>5648.4000000000042</v>
          </cell>
        </row>
        <row r="518">
          <cell r="A518">
            <v>38856</v>
          </cell>
          <cell r="B518">
            <v>38856</v>
          </cell>
          <cell r="C518">
            <v>12.8</v>
          </cell>
          <cell r="D518">
            <v>7.1999999999999993</v>
          </cell>
          <cell r="E518">
            <v>5655.600000000004</v>
          </cell>
        </row>
        <row r="519">
          <cell r="A519">
            <v>38857</v>
          </cell>
          <cell r="B519">
            <v>38857</v>
          </cell>
          <cell r="C519">
            <v>11.9</v>
          </cell>
          <cell r="D519">
            <v>8.1</v>
          </cell>
          <cell r="E519">
            <v>5663.7000000000044</v>
          </cell>
        </row>
        <row r="520">
          <cell r="A520">
            <v>38858</v>
          </cell>
          <cell r="B520">
            <v>38858</v>
          </cell>
          <cell r="C520">
            <v>13.3</v>
          </cell>
          <cell r="D520">
            <v>6.6999999999999993</v>
          </cell>
          <cell r="E520">
            <v>5670.4000000000042</v>
          </cell>
        </row>
        <row r="521">
          <cell r="A521">
            <v>38859</v>
          </cell>
          <cell r="B521">
            <v>38859</v>
          </cell>
          <cell r="C521">
            <v>15.5</v>
          </cell>
          <cell r="D521">
            <v>0</v>
          </cell>
          <cell r="E521">
            <v>5670.4000000000042</v>
          </cell>
        </row>
        <row r="522">
          <cell r="A522">
            <v>38860</v>
          </cell>
          <cell r="B522">
            <v>38860</v>
          </cell>
          <cell r="C522">
            <v>11.1</v>
          </cell>
          <cell r="D522">
            <v>8.9</v>
          </cell>
          <cell r="E522">
            <v>5679.3000000000038</v>
          </cell>
        </row>
        <row r="523">
          <cell r="A523">
            <v>38861</v>
          </cell>
          <cell r="B523">
            <v>38861</v>
          </cell>
          <cell r="C523">
            <v>10.5</v>
          </cell>
          <cell r="D523">
            <v>9.5</v>
          </cell>
          <cell r="E523">
            <v>5688.8000000000038</v>
          </cell>
        </row>
        <row r="524">
          <cell r="A524">
            <v>38862</v>
          </cell>
          <cell r="B524">
            <v>38862</v>
          </cell>
          <cell r="C524">
            <v>9.8000000000000007</v>
          </cell>
          <cell r="D524">
            <v>10.199999999999999</v>
          </cell>
          <cell r="E524">
            <v>5699.0000000000036</v>
          </cell>
        </row>
        <row r="525">
          <cell r="A525">
            <v>38863</v>
          </cell>
          <cell r="B525">
            <v>38863</v>
          </cell>
          <cell r="C525">
            <v>10.6</v>
          </cell>
          <cell r="D525">
            <v>9.4</v>
          </cell>
          <cell r="E525">
            <v>5708.4000000000033</v>
          </cell>
        </row>
        <row r="526">
          <cell r="A526">
            <v>38864</v>
          </cell>
          <cell r="B526">
            <v>38864</v>
          </cell>
          <cell r="C526">
            <v>13.8</v>
          </cell>
          <cell r="D526">
            <v>6.1999999999999993</v>
          </cell>
          <cell r="E526">
            <v>5714.6000000000031</v>
          </cell>
        </row>
        <row r="527">
          <cell r="A527">
            <v>38865</v>
          </cell>
          <cell r="B527">
            <v>38865</v>
          </cell>
          <cell r="C527">
            <v>12.1</v>
          </cell>
          <cell r="D527">
            <v>7.9</v>
          </cell>
          <cell r="E527">
            <v>5722.5000000000027</v>
          </cell>
        </row>
        <row r="528">
          <cell r="A528">
            <v>38866</v>
          </cell>
          <cell r="B528">
            <v>38866</v>
          </cell>
          <cell r="C528">
            <v>9.6999999999999993</v>
          </cell>
          <cell r="D528">
            <v>10.3</v>
          </cell>
          <cell r="E528">
            <v>5732.8000000000029</v>
          </cell>
        </row>
        <row r="529">
          <cell r="A529">
            <v>38867</v>
          </cell>
          <cell r="B529">
            <v>38867</v>
          </cell>
          <cell r="C529">
            <v>8.6</v>
          </cell>
          <cell r="D529">
            <v>11.4</v>
          </cell>
          <cell r="E529">
            <v>5744.2000000000025</v>
          </cell>
        </row>
        <row r="530">
          <cell r="A530">
            <v>38868</v>
          </cell>
          <cell r="B530">
            <v>38868</v>
          </cell>
          <cell r="C530">
            <v>10.5</v>
          </cell>
          <cell r="D530">
            <v>9.5</v>
          </cell>
          <cell r="E530">
            <v>5753.7000000000025</v>
          </cell>
        </row>
        <row r="531">
          <cell r="A531">
            <v>38869</v>
          </cell>
          <cell r="B531">
            <v>38869</v>
          </cell>
          <cell r="C531">
            <v>8.9</v>
          </cell>
          <cell r="D531">
            <v>11.1</v>
          </cell>
          <cell r="E531">
            <v>5764.8000000000029</v>
          </cell>
        </row>
        <row r="532">
          <cell r="A532">
            <v>38870</v>
          </cell>
          <cell r="B532">
            <v>38870</v>
          </cell>
          <cell r="C532">
            <v>11</v>
          </cell>
          <cell r="D532">
            <v>9</v>
          </cell>
          <cell r="E532">
            <v>5773.8000000000029</v>
          </cell>
        </row>
        <row r="533">
          <cell r="A533">
            <v>38871</v>
          </cell>
          <cell r="B533">
            <v>38871</v>
          </cell>
          <cell r="C533">
            <v>11.6</v>
          </cell>
          <cell r="D533">
            <v>8.4</v>
          </cell>
          <cell r="E533">
            <v>5782.2000000000025</v>
          </cell>
        </row>
        <row r="534">
          <cell r="A534">
            <v>38872</v>
          </cell>
          <cell r="B534">
            <v>38872</v>
          </cell>
          <cell r="C534">
            <v>10</v>
          </cell>
          <cell r="D534">
            <v>10</v>
          </cell>
          <cell r="E534">
            <v>5792.2000000000025</v>
          </cell>
        </row>
        <row r="535">
          <cell r="A535">
            <v>38873</v>
          </cell>
          <cell r="B535">
            <v>38873</v>
          </cell>
          <cell r="C535">
            <v>10.4</v>
          </cell>
          <cell r="D535">
            <v>9.6</v>
          </cell>
          <cell r="E535">
            <v>5801.8000000000029</v>
          </cell>
        </row>
        <row r="536">
          <cell r="A536">
            <v>38874</v>
          </cell>
          <cell r="B536">
            <v>38874</v>
          </cell>
          <cell r="C536">
            <v>12</v>
          </cell>
          <cell r="D536">
            <v>8</v>
          </cell>
          <cell r="E536">
            <v>5809.8000000000029</v>
          </cell>
        </row>
        <row r="537">
          <cell r="A537">
            <v>38875</v>
          </cell>
          <cell r="B537">
            <v>38875</v>
          </cell>
          <cell r="C537">
            <v>14</v>
          </cell>
          <cell r="D537">
            <v>6</v>
          </cell>
          <cell r="E537">
            <v>5815.8000000000029</v>
          </cell>
        </row>
        <row r="538">
          <cell r="A538">
            <v>38876</v>
          </cell>
          <cell r="B538">
            <v>38876</v>
          </cell>
          <cell r="C538">
            <v>15.4</v>
          </cell>
          <cell r="D538">
            <v>0</v>
          </cell>
          <cell r="E538">
            <v>5815.8000000000029</v>
          </cell>
        </row>
        <row r="539">
          <cell r="A539">
            <v>38877</v>
          </cell>
          <cell r="B539">
            <v>38877</v>
          </cell>
          <cell r="C539">
            <v>17.8</v>
          </cell>
          <cell r="D539">
            <v>0</v>
          </cell>
          <cell r="E539">
            <v>5815.8000000000029</v>
          </cell>
        </row>
        <row r="540">
          <cell r="A540">
            <v>38878</v>
          </cell>
          <cell r="B540">
            <v>38878</v>
          </cell>
          <cell r="C540">
            <v>19.399999999999999</v>
          </cell>
          <cell r="D540">
            <v>0</v>
          </cell>
          <cell r="E540">
            <v>5815.8000000000029</v>
          </cell>
        </row>
        <row r="541">
          <cell r="A541">
            <v>38879</v>
          </cell>
          <cell r="B541">
            <v>38879</v>
          </cell>
          <cell r="C541">
            <v>20.5</v>
          </cell>
          <cell r="D541">
            <v>0</v>
          </cell>
          <cell r="E541">
            <v>5815.8000000000029</v>
          </cell>
        </row>
        <row r="542">
          <cell r="A542">
            <v>38880</v>
          </cell>
          <cell r="B542">
            <v>38880</v>
          </cell>
          <cell r="C542">
            <v>22</v>
          </cell>
          <cell r="D542">
            <v>0</v>
          </cell>
          <cell r="E542">
            <v>5815.8000000000029</v>
          </cell>
        </row>
        <row r="543">
          <cell r="A543">
            <v>38881</v>
          </cell>
          <cell r="B543">
            <v>38881</v>
          </cell>
          <cell r="C543">
            <v>24.2</v>
          </cell>
          <cell r="D543">
            <v>0</v>
          </cell>
          <cell r="E543">
            <v>5815.8000000000029</v>
          </cell>
        </row>
        <row r="544">
          <cell r="A544">
            <v>38882</v>
          </cell>
          <cell r="B544">
            <v>38882</v>
          </cell>
          <cell r="C544">
            <v>22.1</v>
          </cell>
          <cell r="D544">
            <v>0</v>
          </cell>
          <cell r="E544">
            <v>5815.8000000000029</v>
          </cell>
        </row>
        <row r="545">
          <cell r="A545">
            <v>38883</v>
          </cell>
          <cell r="B545">
            <v>38883</v>
          </cell>
          <cell r="C545">
            <v>19.399999999999999</v>
          </cell>
          <cell r="D545">
            <v>0</v>
          </cell>
          <cell r="E545">
            <v>5815.8000000000029</v>
          </cell>
        </row>
        <row r="546">
          <cell r="A546">
            <v>38884</v>
          </cell>
          <cell r="B546">
            <v>38884</v>
          </cell>
          <cell r="C546">
            <v>14.8</v>
          </cell>
          <cell r="D546">
            <v>5.1999999999999993</v>
          </cell>
          <cell r="E546">
            <v>5821.0000000000027</v>
          </cell>
        </row>
        <row r="547">
          <cell r="A547">
            <v>38885</v>
          </cell>
          <cell r="B547">
            <v>38885</v>
          </cell>
          <cell r="C547">
            <v>13.8</v>
          </cell>
          <cell r="D547">
            <v>6.1999999999999993</v>
          </cell>
          <cell r="E547">
            <v>5827.2000000000025</v>
          </cell>
        </row>
        <row r="548">
          <cell r="A548">
            <v>38886</v>
          </cell>
          <cell r="B548">
            <v>38886</v>
          </cell>
          <cell r="C548">
            <v>18.8</v>
          </cell>
          <cell r="D548">
            <v>0</v>
          </cell>
          <cell r="E548">
            <v>5827.2000000000025</v>
          </cell>
        </row>
        <row r="549">
          <cell r="A549">
            <v>38887</v>
          </cell>
          <cell r="B549">
            <v>38887</v>
          </cell>
          <cell r="C549">
            <v>21.2</v>
          </cell>
          <cell r="D549">
            <v>0</v>
          </cell>
          <cell r="E549">
            <v>5827.2000000000025</v>
          </cell>
        </row>
        <row r="550">
          <cell r="A550">
            <v>38888</v>
          </cell>
          <cell r="B550">
            <v>38888</v>
          </cell>
          <cell r="C550">
            <v>21.5</v>
          </cell>
          <cell r="D550">
            <v>0</v>
          </cell>
          <cell r="E550">
            <v>5827.2000000000025</v>
          </cell>
        </row>
        <row r="551">
          <cell r="A551">
            <v>38889</v>
          </cell>
          <cell r="B551">
            <v>38889</v>
          </cell>
          <cell r="C551">
            <v>18.899999999999999</v>
          </cell>
          <cell r="D551">
            <v>0</v>
          </cell>
          <cell r="E551">
            <v>5827.2000000000025</v>
          </cell>
        </row>
        <row r="552">
          <cell r="A552">
            <v>38890</v>
          </cell>
          <cell r="B552">
            <v>38890</v>
          </cell>
          <cell r="C552">
            <v>16.3</v>
          </cell>
          <cell r="D552">
            <v>0</v>
          </cell>
          <cell r="E552">
            <v>5827.2000000000025</v>
          </cell>
        </row>
        <row r="553">
          <cell r="A553">
            <v>38891</v>
          </cell>
          <cell r="B553">
            <v>38891</v>
          </cell>
          <cell r="C553">
            <v>15.6</v>
          </cell>
          <cell r="D553">
            <v>0</v>
          </cell>
          <cell r="E553">
            <v>5827.2000000000025</v>
          </cell>
        </row>
        <row r="554">
          <cell r="A554">
            <v>38892</v>
          </cell>
          <cell r="B554">
            <v>38892</v>
          </cell>
          <cell r="C554">
            <v>18.399999999999999</v>
          </cell>
          <cell r="D554">
            <v>0</v>
          </cell>
          <cell r="E554">
            <v>5827.2000000000025</v>
          </cell>
        </row>
        <row r="555">
          <cell r="A555">
            <v>38893</v>
          </cell>
          <cell r="B555">
            <v>38893</v>
          </cell>
          <cell r="C555">
            <v>23.1</v>
          </cell>
          <cell r="D555">
            <v>0</v>
          </cell>
          <cell r="E555">
            <v>5827.2000000000025</v>
          </cell>
        </row>
        <row r="556">
          <cell r="A556">
            <v>38894</v>
          </cell>
          <cell r="B556">
            <v>38894</v>
          </cell>
          <cell r="C556">
            <v>20</v>
          </cell>
          <cell r="D556">
            <v>0</v>
          </cell>
          <cell r="E556">
            <v>5827.2000000000025</v>
          </cell>
        </row>
        <row r="557">
          <cell r="A557">
            <v>38895</v>
          </cell>
          <cell r="B557">
            <v>38895</v>
          </cell>
          <cell r="C557">
            <v>16.8</v>
          </cell>
          <cell r="D557">
            <v>0</v>
          </cell>
          <cell r="E557">
            <v>5827.2000000000025</v>
          </cell>
        </row>
        <row r="558">
          <cell r="A558">
            <v>38896</v>
          </cell>
          <cell r="B558">
            <v>38896</v>
          </cell>
          <cell r="C558">
            <v>15</v>
          </cell>
          <cell r="D558">
            <v>0</v>
          </cell>
          <cell r="E558">
            <v>5827.2000000000025</v>
          </cell>
        </row>
        <row r="559">
          <cell r="A559">
            <v>38897</v>
          </cell>
          <cell r="B559">
            <v>38897</v>
          </cell>
          <cell r="C559">
            <v>16.399999999999999</v>
          </cell>
          <cell r="D559">
            <v>0</v>
          </cell>
          <cell r="E559">
            <v>5827.2000000000025</v>
          </cell>
        </row>
        <row r="560">
          <cell r="A560">
            <v>38898</v>
          </cell>
          <cell r="B560">
            <v>38898</v>
          </cell>
          <cell r="C560">
            <v>17.5</v>
          </cell>
          <cell r="D560">
            <v>0</v>
          </cell>
          <cell r="E560">
            <v>5827.2000000000025</v>
          </cell>
        </row>
        <row r="561">
          <cell r="A561">
            <v>38899</v>
          </cell>
          <cell r="B561">
            <v>38899</v>
          </cell>
          <cell r="C561">
            <v>19.399999999999999</v>
          </cell>
          <cell r="D561">
            <v>0</v>
          </cell>
          <cell r="E561">
            <v>5827.2000000000025</v>
          </cell>
        </row>
        <row r="562">
          <cell r="A562">
            <v>38900</v>
          </cell>
          <cell r="B562">
            <v>38900</v>
          </cell>
          <cell r="C562">
            <v>21.8</v>
          </cell>
          <cell r="D562">
            <v>0</v>
          </cell>
          <cell r="E562">
            <v>5827.2000000000025</v>
          </cell>
        </row>
        <row r="563">
          <cell r="A563">
            <v>38901</v>
          </cell>
          <cell r="B563">
            <v>38901</v>
          </cell>
          <cell r="C563">
            <v>22</v>
          </cell>
          <cell r="D563">
            <v>0</v>
          </cell>
          <cell r="E563">
            <v>5827.2000000000025</v>
          </cell>
        </row>
        <row r="564">
          <cell r="A564">
            <v>38902</v>
          </cell>
          <cell r="B564">
            <v>38902</v>
          </cell>
          <cell r="C564">
            <v>22.5</v>
          </cell>
          <cell r="D564">
            <v>0</v>
          </cell>
          <cell r="E564">
            <v>5827.2000000000025</v>
          </cell>
        </row>
        <row r="565">
          <cell r="A565">
            <v>38903</v>
          </cell>
          <cell r="B565">
            <v>38903</v>
          </cell>
          <cell r="C565">
            <v>24.8</v>
          </cell>
          <cell r="D565">
            <v>0</v>
          </cell>
          <cell r="E565">
            <v>5827.2000000000025</v>
          </cell>
        </row>
        <row r="566">
          <cell r="A566">
            <v>38904</v>
          </cell>
          <cell r="B566">
            <v>38904</v>
          </cell>
          <cell r="C566">
            <v>22.2</v>
          </cell>
          <cell r="D566">
            <v>0</v>
          </cell>
          <cell r="E566">
            <v>5827.2000000000025</v>
          </cell>
        </row>
        <row r="567">
          <cell r="A567">
            <v>38905</v>
          </cell>
          <cell r="B567">
            <v>38905</v>
          </cell>
          <cell r="C567">
            <v>21.6</v>
          </cell>
          <cell r="D567">
            <v>0</v>
          </cell>
          <cell r="E567">
            <v>5827.2000000000025</v>
          </cell>
        </row>
        <row r="568">
          <cell r="A568">
            <v>38906</v>
          </cell>
          <cell r="B568">
            <v>38906</v>
          </cell>
          <cell r="C568">
            <v>20.3</v>
          </cell>
          <cell r="D568">
            <v>0</v>
          </cell>
          <cell r="E568">
            <v>5827.2000000000025</v>
          </cell>
        </row>
        <row r="569">
          <cell r="A569">
            <v>38907</v>
          </cell>
          <cell r="B569">
            <v>38907</v>
          </cell>
          <cell r="C569">
            <v>21.5</v>
          </cell>
          <cell r="D569">
            <v>0</v>
          </cell>
          <cell r="E569">
            <v>5827.2000000000025</v>
          </cell>
        </row>
        <row r="570">
          <cell r="A570">
            <v>38908</v>
          </cell>
          <cell r="B570">
            <v>38908</v>
          </cell>
          <cell r="C570">
            <v>20.3</v>
          </cell>
          <cell r="D570">
            <v>0</v>
          </cell>
          <cell r="E570">
            <v>5827.2000000000025</v>
          </cell>
        </row>
        <row r="571">
          <cell r="A571">
            <v>38909</v>
          </cell>
          <cell r="B571">
            <v>38909</v>
          </cell>
          <cell r="C571">
            <v>21.2</v>
          </cell>
          <cell r="D571">
            <v>0</v>
          </cell>
          <cell r="E571">
            <v>5827.2000000000025</v>
          </cell>
        </row>
        <row r="572">
          <cell r="A572">
            <v>38910</v>
          </cell>
          <cell r="B572">
            <v>38910</v>
          </cell>
          <cell r="C572">
            <v>19.100000000000001</v>
          </cell>
          <cell r="D572">
            <v>0</v>
          </cell>
          <cell r="E572">
            <v>5827.2000000000025</v>
          </cell>
        </row>
        <row r="573">
          <cell r="A573">
            <v>38911</v>
          </cell>
          <cell r="B573">
            <v>38911</v>
          </cell>
          <cell r="C573">
            <v>22.1</v>
          </cell>
          <cell r="D573">
            <v>0</v>
          </cell>
          <cell r="E573">
            <v>5827.2000000000025</v>
          </cell>
        </row>
        <row r="574">
          <cell r="A574">
            <v>38912</v>
          </cell>
          <cell r="B574">
            <v>38912</v>
          </cell>
          <cell r="C574">
            <v>17.7</v>
          </cell>
          <cell r="D574">
            <v>0</v>
          </cell>
          <cell r="E574">
            <v>5827.2000000000025</v>
          </cell>
        </row>
        <row r="575">
          <cell r="A575">
            <v>38913</v>
          </cell>
          <cell r="B575">
            <v>38913</v>
          </cell>
          <cell r="C575">
            <v>18.399999999999999</v>
          </cell>
          <cell r="D575">
            <v>0</v>
          </cell>
          <cell r="E575">
            <v>5827.2000000000025</v>
          </cell>
        </row>
        <row r="576">
          <cell r="A576">
            <v>38914</v>
          </cell>
          <cell r="B576">
            <v>38914</v>
          </cell>
          <cell r="C576">
            <v>19.8</v>
          </cell>
          <cell r="D576">
            <v>0</v>
          </cell>
          <cell r="E576">
            <v>5827.2000000000025</v>
          </cell>
        </row>
        <row r="577">
          <cell r="A577">
            <v>38915</v>
          </cell>
          <cell r="B577">
            <v>38915</v>
          </cell>
          <cell r="C577">
            <v>21.8</v>
          </cell>
          <cell r="D577">
            <v>0</v>
          </cell>
          <cell r="E577">
            <v>5827.2000000000025</v>
          </cell>
        </row>
        <row r="578">
          <cell r="A578">
            <v>38916</v>
          </cell>
          <cell r="B578">
            <v>38916</v>
          </cell>
          <cell r="C578">
            <v>23.2</v>
          </cell>
          <cell r="D578">
            <v>0</v>
          </cell>
          <cell r="E578">
            <v>5827.2000000000025</v>
          </cell>
        </row>
        <row r="579">
          <cell r="A579">
            <v>38917</v>
          </cell>
          <cell r="B579">
            <v>38917</v>
          </cell>
          <cell r="C579">
            <v>25.2</v>
          </cell>
          <cell r="D579">
            <v>0</v>
          </cell>
          <cell r="E579">
            <v>5827.2000000000025</v>
          </cell>
        </row>
        <row r="580">
          <cell r="A580">
            <v>38918</v>
          </cell>
          <cell r="B580">
            <v>38918</v>
          </cell>
          <cell r="C580">
            <v>26.2</v>
          </cell>
          <cell r="D580">
            <v>0</v>
          </cell>
          <cell r="E580">
            <v>5827.2000000000025</v>
          </cell>
        </row>
        <row r="581">
          <cell r="A581">
            <v>38919</v>
          </cell>
          <cell r="B581">
            <v>38919</v>
          </cell>
          <cell r="C581">
            <v>24.5</v>
          </cell>
          <cell r="D581">
            <v>0</v>
          </cell>
          <cell r="E581">
            <v>5827.2000000000025</v>
          </cell>
        </row>
        <row r="582">
          <cell r="A582">
            <v>38920</v>
          </cell>
          <cell r="B582">
            <v>38920</v>
          </cell>
          <cell r="C582">
            <v>24.1</v>
          </cell>
          <cell r="D582">
            <v>0</v>
          </cell>
          <cell r="E582">
            <v>5827.2000000000025</v>
          </cell>
        </row>
        <row r="583">
          <cell r="A583">
            <v>38921</v>
          </cell>
          <cell r="B583">
            <v>38921</v>
          </cell>
          <cell r="C583">
            <v>24.4</v>
          </cell>
          <cell r="D583">
            <v>0</v>
          </cell>
          <cell r="E583">
            <v>5827.2000000000025</v>
          </cell>
        </row>
        <row r="584">
          <cell r="A584">
            <v>38922</v>
          </cell>
          <cell r="B584">
            <v>38922</v>
          </cell>
          <cell r="C584">
            <v>22.8</v>
          </cell>
          <cell r="D584">
            <v>0</v>
          </cell>
          <cell r="E584">
            <v>5827.2000000000025</v>
          </cell>
        </row>
        <row r="585">
          <cell r="A585">
            <v>38923</v>
          </cell>
          <cell r="B585">
            <v>38923</v>
          </cell>
          <cell r="C585">
            <v>24.1</v>
          </cell>
          <cell r="D585">
            <v>0</v>
          </cell>
          <cell r="E585">
            <v>5827.2000000000025</v>
          </cell>
        </row>
        <row r="586">
          <cell r="A586">
            <v>38924</v>
          </cell>
          <cell r="B586">
            <v>38924</v>
          </cell>
          <cell r="C586">
            <v>26.5</v>
          </cell>
          <cell r="D586">
            <v>0</v>
          </cell>
          <cell r="E586">
            <v>5827.2000000000025</v>
          </cell>
        </row>
        <row r="587">
          <cell r="A587">
            <v>38925</v>
          </cell>
          <cell r="B587">
            <v>38925</v>
          </cell>
          <cell r="C587">
            <v>25.3</v>
          </cell>
          <cell r="D587">
            <v>0</v>
          </cell>
          <cell r="E587">
            <v>5827.2000000000025</v>
          </cell>
        </row>
        <row r="588">
          <cell r="A588">
            <v>38926</v>
          </cell>
          <cell r="B588">
            <v>38926</v>
          </cell>
          <cell r="C588">
            <v>23.1</v>
          </cell>
          <cell r="D588">
            <v>0</v>
          </cell>
          <cell r="E588">
            <v>5827.2000000000025</v>
          </cell>
        </row>
        <row r="589">
          <cell r="A589">
            <v>38927</v>
          </cell>
          <cell r="B589">
            <v>38927</v>
          </cell>
          <cell r="C589">
            <v>23.2</v>
          </cell>
          <cell r="D589">
            <v>0</v>
          </cell>
          <cell r="E589">
            <v>5827.2000000000025</v>
          </cell>
        </row>
        <row r="590">
          <cell r="A590">
            <v>38928</v>
          </cell>
          <cell r="B590">
            <v>38928</v>
          </cell>
          <cell r="C590">
            <v>22.6</v>
          </cell>
          <cell r="D590">
            <v>0</v>
          </cell>
          <cell r="E590">
            <v>5827.2000000000025</v>
          </cell>
        </row>
        <row r="591">
          <cell r="A591">
            <v>38929</v>
          </cell>
          <cell r="B591">
            <v>38929</v>
          </cell>
          <cell r="C591">
            <v>19.8</v>
          </cell>
          <cell r="D591">
            <v>0</v>
          </cell>
          <cell r="E591">
            <v>5827.2000000000025</v>
          </cell>
        </row>
        <row r="592">
          <cell r="A592">
            <v>38930</v>
          </cell>
          <cell r="B592">
            <v>38930</v>
          </cell>
          <cell r="C592">
            <v>18.8</v>
          </cell>
          <cell r="D592">
            <v>0</v>
          </cell>
          <cell r="E592">
            <v>5827.2000000000025</v>
          </cell>
        </row>
        <row r="593">
          <cell r="A593">
            <v>38931</v>
          </cell>
          <cell r="B593">
            <v>38931</v>
          </cell>
          <cell r="C593">
            <v>16</v>
          </cell>
          <cell r="D593">
            <v>0</v>
          </cell>
          <cell r="E593">
            <v>5827.2000000000025</v>
          </cell>
        </row>
        <row r="594">
          <cell r="A594">
            <v>38932</v>
          </cell>
          <cell r="B594">
            <v>38932</v>
          </cell>
          <cell r="C594">
            <v>16.7</v>
          </cell>
          <cell r="D594">
            <v>0</v>
          </cell>
          <cell r="E594">
            <v>5827.2000000000025</v>
          </cell>
        </row>
        <row r="595">
          <cell r="A595">
            <v>38933</v>
          </cell>
          <cell r="B595">
            <v>38933</v>
          </cell>
          <cell r="C595">
            <v>16.7</v>
          </cell>
          <cell r="D595">
            <v>0</v>
          </cell>
          <cell r="E595">
            <v>5827.2000000000025</v>
          </cell>
        </row>
        <row r="596">
          <cell r="A596">
            <v>38934</v>
          </cell>
          <cell r="B596">
            <v>38934</v>
          </cell>
          <cell r="C596">
            <v>18.2</v>
          </cell>
          <cell r="D596">
            <v>0</v>
          </cell>
          <cell r="E596">
            <v>5827.2000000000025</v>
          </cell>
        </row>
        <row r="597">
          <cell r="A597">
            <v>38935</v>
          </cell>
          <cell r="B597">
            <v>38935</v>
          </cell>
          <cell r="C597">
            <v>20.7</v>
          </cell>
          <cell r="D597">
            <v>0</v>
          </cell>
          <cell r="E597">
            <v>5827.2000000000025</v>
          </cell>
        </row>
        <row r="598">
          <cell r="A598">
            <v>38936</v>
          </cell>
          <cell r="B598">
            <v>38936</v>
          </cell>
          <cell r="C598">
            <v>20.7</v>
          </cell>
          <cell r="D598">
            <v>0</v>
          </cell>
          <cell r="E598">
            <v>5827.2000000000025</v>
          </cell>
        </row>
        <row r="599">
          <cell r="A599">
            <v>38937</v>
          </cell>
          <cell r="B599">
            <v>38937</v>
          </cell>
          <cell r="C599">
            <v>18.3</v>
          </cell>
          <cell r="D599">
            <v>0</v>
          </cell>
          <cell r="E599">
            <v>5827.2000000000025</v>
          </cell>
        </row>
        <row r="600">
          <cell r="A600">
            <v>38938</v>
          </cell>
          <cell r="B600">
            <v>38938</v>
          </cell>
          <cell r="C600">
            <v>17.3</v>
          </cell>
          <cell r="D600">
            <v>0</v>
          </cell>
          <cell r="E600">
            <v>5827.2000000000025</v>
          </cell>
        </row>
        <row r="601">
          <cell r="A601">
            <v>38939</v>
          </cell>
          <cell r="B601">
            <v>38939</v>
          </cell>
          <cell r="C601">
            <v>15.8</v>
          </cell>
          <cell r="D601">
            <v>0</v>
          </cell>
          <cell r="E601">
            <v>5827.2000000000025</v>
          </cell>
        </row>
        <row r="602">
          <cell r="A602">
            <v>38940</v>
          </cell>
          <cell r="B602">
            <v>38940</v>
          </cell>
          <cell r="C602">
            <v>13.9</v>
          </cell>
          <cell r="D602">
            <v>6.1</v>
          </cell>
          <cell r="E602">
            <v>5833.3000000000029</v>
          </cell>
        </row>
        <row r="603">
          <cell r="A603">
            <v>38941</v>
          </cell>
          <cell r="B603">
            <v>38941</v>
          </cell>
          <cell r="C603">
            <v>14.3</v>
          </cell>
          <cell r="D603">
            <v>5.6999999999999993</v>
          </cell>
          <cell r="E603">
            <v>5839.0000000000027</v>
          </cell>
        </row>
        <row r="604">
          <cell r="A604">
            <v>38942</v>
          </cell>
          <cell r="B604">
            <v>38942</v>
          </cell>
          <cell r="C604">
            <v>15.2</v>
          </cell>
          <cell r="D604">
            <v>0</v>
          </cell>
          <cell r="E604">
            <v>5839.0000000000027</v>
          </cell>
        </row>
        <row r="605">
          <cell r="A605">
            <v>38943</v>
          </cell>
          <cell r="B605">
            <v>38943</v>
          </cell>
          <cell r="C605">
            <v>14.8</v>
          </cell>
          <cell r="D605">
            <v>5.1999999999999993</v>
          </cell>
          <cell r="E605">
            <v>5844.2000000000025</v>
          </cell>
        </row>
        <row r="606">
          <cell r="A606">
            <v>38944</v>
          </cell>
          <cell r="B606">
            <v>38944</v>
          </cell>
          <cell r="C606">
            <v>16.399999999999999</v>
          </cell>
          <cell r="D606">
            <v>0</v>
          </cell>
          <cell r="E606">
            <v>5844.2000000000025</v>
          </cell>
        </row>
        <row r="607">
          <cell r="A607">
            <v>38945</v>
          </cell>
          <cell r="B607">
            <v>38945</v>
          </cell>
          <cell r="C607">
            <v>17.899999999999999</v>
          </cell>
          <cell r="D607">
            <v>0</v>
          </cell>
          <cell r="E607">
            <v>5844.2000000000025</v>
          </cell>
        </row>
        <row r="608">
          <cell r="A608">
            <v>38946</v>
          </cell>
          <cell r="B608">
            <v>38946</v>
          </cell>
          <cell r="C608">
            <v>18.899999999999999</v>
          </cell>
          <cell r="D608">
            <v>0</v>
          </cell>
          <cell r="E608">
            <v>5844.2000000000025</v>
          </cell>
        </row>
        <row r="609">
          <cell r="A609">
            <v>38947</v>
          </cell>
          <cell r="B609">
            <v>38947</v>
          </cell>
          <cell r="C609">
            <v>17.399999999999999</v>
          </cell>
          <cell r="D609">
            <v>0</v>
          </cell>
          <cell r="E609">
            <v>5844.2000000000025</v>
          </cell>
        </row>
        <row r="610">
          <cell r="A610">
            <v>38948</v>
          </cell>
          <cell r="B610">
            <v>38948</v>
          </cell>
          <cell r="C610">
            <v>19.2</v>
          </cell>
          <cell r="D610">
            <v>0</v>
          </cell>
          <cell r="E610">
            <v>5844.2000000000025</v>
          </cell>
        </row>
        <row r="611">
          <cell r="A611">
            <v>38949</v>
          </cell>
          <cell r="B611">
            <v>38949</v>
          </cell>
          <cell r="C611">
            <v>17.5</v>
          </cell>
          <cell r="D611">
            <v>0</v>
          </cell>
          <cell r="E611">
            <v>5844.2000000000025</v>
          </cell>
        </row>
        <row r="612">
          <cell r="A612">
            <v>38950</v>
          </cell>
          <cell r="B612">
            <v>38950</v>
          </cell>
          <cell r="C612">
            <v>16</v>
          </cell>
          <cell r="D612">
            <v>0</v>
          </cell>
          <cell r="E612">
            <v>5844.2000000000025</v>
          </cell>
        </row>
        <row r="613">
          <cell r="A613">
            <v>38951</v>
          </cell>
          <cell r="B613">
            <v>38951</v>
          </cell>
          <cell r="C613">
            <v>15.6</v>
          </cell>
          <cell r="D613">
            <v>0</v>
          </cell>
          <cell r="E613">
            <v>5844.2000000000025</v>
          </cell>
        </row>
        <row r="614">
          <cell r="A614">
            <v>38952</v>
          </cell>
          <cell r="B614">
            <v>38952</v>
          </cell>
          <cell r="C614">
            <v>16.600000000000001</v>
          </cell>
          <cell r="D614">
            <v>0</v>
          </cell>
          <cell r="E614">
            <v>5844.2000000000025</v>
          </cell>
        </row>
        <row r="615">
          <cell r="A615">
            <v>38953</v>
          </cell>
          <cell r="B615">
            <v>38953</v>
          </cell>
          <cell r="C615">
            <v>17.2</v>
          </cell>
          <cell r="D615">
            <v>0</v>
          </cell>
          <cell r="E615">
            <v>5844.2000000000025</v>
          </cell>
        </row>
        <row r="616">
          <cell r="A616">
            <v>38954</v>
          </cell>
          <cell r="B616">
            <v>38954</v>
          </cell>
          <cell r="C616">
            <v>16.399999999999999</v>
          </cell>
          <cell r="D616">
            <v>0</v>
          </cell>
          <cell r="E616">
            <v>5844.2000000000025</v>
          </cell>
        </row>
        <row r="617">
          <cell r="A617">
            <v>38955</v>
          </cell>
          <cell r="B617">
            <v>38955</v>
          </cell>
          <cell r="C617">
            <v>14.9</v>
          </cell>
          <cell r="D617">
            <v>5.0999999999999996</v>
          </cell>
          <cell r="E617">
            <v>5849.3000000000029</v>
          </cell>
        </row>
        <row r="618">
          <cell r="A618">
            <v>38956</v>
          </cell>
          <cell r="B618">
            <v>38956</v>
          </cell>
          <cell r="C618">
            <v>15.1</v>
          </cell>
          <cell r="D618">
            <v>0</v>
          </cell>
          <cell r="E618">
            <v>5849.3000000000029</v>
          </cell>
        </row>
        <row r="619">
          <cell r="A619">
            <v>38957</v>
          </cell>
          <cell r="B619">
            <v>38957</v>
          </cell>
          <cell r="C619">
            <v>13.6</v>
          </cell>
          <cell r="D619">
            <v>6.4</v>
          </cell>
          <cell r="E619">
            <v>5855.7000000000025</v>
          </cell>
        </row>
        <row r="620">
          <cell r="A620">
            <v>38958</v>
          </cell>
          <cell r="B620">
            <v>38958</v>
          </cell>
          <cell r="C620">
            <v>12.7</v>
          </cell>
          <cell r="D620">
            <v>7.3000000000000007</v>
          </cell>
          <cell r="E620">
            <v>5863.0000000000027</v>
          </cell>
        </row>
        <row r="621">
          <cell r="A621">
            <v>38959</v>
          </cell>
          <cell r="B621">
            <v>38959</v>
          </cell>
          <cell r="C621">
            <v>13.7</v>
          </cell>
          <cell r="D621">
            <v>6.3000000000000007</v>
          </cell>
          <cell r="E621">
            <v>5869.3000000000029</v>
          </cell>
        </row>
        <row r="622">
          <cell r="A622">
            <v>38960</v>
          </cell>
          <cell r="B622">
            <v>38960</v>
          </cell>
          <cell r="C622">
            <v>15.6</v>
          </cell>
          <cell r="D622">
            <v>0</v>
          </cell>
          <cell r="E622">
            <v>5869.3000000000029</v>
          </cell>
        </row>
        <row r="623">
          <cell r="A623">
            <v>38961</v>
          </cell>
          <cell r="B623">
            <v>38961</v>
          </cell>
          <cell r="C623">
            <v>18.899999999999999</v>
          </cell>
          <cell r="D623">
            <v>0</v>
          </cell>
          <cell r="E623">
            <v>5869.3000000000029</v>
          </cell>
        </row>
        <row r="624">
          <cell r="A624">
            <v>38962</v>
          </cell>
          <cell r="B624">
            <v>38962</v>
          </cell>
          <cell r="C624">
            <v>20.100000000000001</v>
          </cell>
          <cell r="D624">
            <v>0</v>
          </cell>
          <cell r="E624">
            <v>5869.3000000000029</v>
          </cell>
        </row>
        <row r="625">
          <cell r="A625">
            <v>38963</v>
          </cell>
          <cell r="B625">
            <v>38963</v>
          </cell>
          <cell r="C625">
            <v>19.7</v>
          </cell>
          <cell r="D625">
            <v>0</v>
          </cell>
          <cell r="E625">
            <v>5869.3000000000029</v>
          </cell>
        </row>
        <row r="626">
          <cell r="A626">
            <v>38964</v>
          </cell>
          <cell r="B626">
            <v>38964</v>
          </cell>
          <cell r="C626">
            <v>18</v>
          </cell>
          <cell r="D626">
            <v>0</v>
          </cell>
          <cell r="E626">
            <v>5869.3000000000029</v>
          </cell>
        </row>
        <row r="627">
          <cell r="A627">
            <v>38965</v>
          </cell>
          <cell r="B627">
            <v>38965</v>
          </cell>
          <cell r="C627">
            <v>16.8</v>
          </cell>
          <cell r="D627">
            <v>0</v>
          </cell>
          <cell r="E627">
            <v>5869.3000000000029</v>
          </cell>
        </row>
        <row r="628">
          <cell r="A628">
            <v>38966</v>
          </cell>
          <cell r="B628">
            <v>38966</v>
          </cell>
          <cell r="C628">
            <v>20.3</v>
          </cell>
          <cell r="D628">
            <v>0</v>
          </cell>
          <cell r="E628">
            <v>5869.3000000000029</v>
          </cell>
        </row>
        <row r="629">
          <cell r="A629">
            <v>38967</v>
          </cell>
          <cell r="B629">
            <v>38967</v>
          </cell>
          <cell r="C629">
            <v>16.7</v>
          </cell>
          <cell r="D629">
            <v>0</v>
          </cell>
          <cell r="E629">
            <v>5869.3000000000029</v>
          </cell>
        </row>
        <row r="630">
          <cell r="A630">
            <v>38968</v>
          </cell>
          <cell r="B630">
            <v>38968</v>
          </cell>
          <cell r="C630">
            <v>14</v>
          </cell>
          <cell r="D630">
            <v>6</v>
          </cell>
          <cell r="E630">
            <v>5875.3000000000029</v>
          </cell>
        </row>
        <row r="631">
          <cell r="A631">
            <v>38969</v>
          </cell>
          <cell r="B631">
            <v>38969</v>
          </cell>
          <cell r="C631">
            <v>12.9</v>
          </cell>
          <cell r="D631">
            <v>7.1</v>
          </cell>
          <cell r="E631">
            <v>5882.4000000000033</v>
          </cell>
        </row>
        <row r="632">
          <cell r="A632">
            <v>38970</v>
          </cell>
          <cell r="B632">
            <v>38970</v>
          </cell>
          <cell r="C632">
            <v>15.6</v>
          </cell>
          <cell r="D632">
            <v>0</v>
          </cell>
          <cell r="E632">
            <v>5882.4000000000033</v>
          </cell>
        </row>
        <row r="633">
          <cell r="A633">
            <v>38971</v>
          </cell>
          <cell r="B633">
            <v>38971</v>
          </cell>
          <cell r="C633">
            <v>17.899999999999999</v>
          </cell>
          <cell r="D633">
            <v>0</v>
          </cell>
          <cell r="E633">
            <v>5882.4000000000033</v>
          </cell>
        </row>
        <row r="634">
          <cell r="A634">
            <v>38972</v>
          </cell>
          <cell r="B634">
            <v>38972</v>
          </cell>
          <cell r="C634">
            <v>19.7</v>
          </cell>
          <cell r="D634">
            <v>0</v>
          </cell>
          <cell r="E634">
            <v>5882.4000000000033</v>
          </cell>
        </row>
        <row r="635">
          <cell r="A635">
            <v>38973</v>
          </cell>
          <cell r="B635">
            <v>38973</v>
          </cell>
          <cell r="C635">
            <v>20.8</v>
          </cell>
          <cell r="D635">
            <v>0</v>
          </cell>
          <cell r="E635">
            <v>5882.4000000000033</v>
          </cell>
        </row>
        <row r="636">
          <cell r="A636">
            <v>38974</v>
          </cell>
          <cell r="B636">
            <v>38974</v>
          </cell>
          <cell r="C636">
            <v>19.5</v>
          </cell>
          <cell r="D636">
            <v>0</v>
          </cell>
          <cell r="E636">
            <v>5882.4000000000033</v>
          </cell>
        </row>
        <row r="637">
          <cell r="A637">
            <v>38975</v>
          </cell>
          <cell r="B637">
            <v>38975</v>
          </cell>
          <cell r="C637">
            <v>19.3</v>
          </cell>
          <cell r="D637">
            <v>0</v>
          </cell>
          <cell r="E637">
            <v>5882.4000000000033</v>
          </cell>
        </row>
        <row r="638">
          <cell r="A638">
            <v>38976</v>
          </cell>
          <cell r="B638">
            <v>38976</v>
          </cell>
          <cell r="C638">
            <v>20.9</v>
          </cell>
          <cell r="D638">
            <v>0</v>
          </cell>
          <cell r="E638">
            <v>5882.4000000000033</v>
          </cell>
        </row>
        <row r="639">
          <cell r="A639">
            <v>38977</v>
          </cell>
          <cell r="B639">
            <v>38977</v>
          </cell>
          <cell r="C639">
            <v>19.399999999999999</v>
          </cell>
          <cell r="D639">
            <v>0</v>
          </cell>
          <cell r="E639">
            <v>5882.4000000000033</v>
          </cell>
        </row>
        <row r="640">
          <cell r="A640">
            <v>38978</v>
          </cell>
          <cell r="B640">
            <v>38978</v>
          </cell>
          <cell r="C640">
            <v>17</v>
          </cell>
          <cell r="D640">
            <v>0</v>
          </cell>
          <cell r="E640">
            <v>5882.4000000000033</v>
          </cell>
        </row>
        <row r="641">
          <cell r="A641">
            <v>38979</v>
          </cell>
          <cell r="B641">
            <v>38979</v>
          </cell>
          <cell r="C641">
            <v>16.5</v>
          </cell>
          <cell r="D641">
            <v>0</v>
          </cell>
          <cell r="E641">
            <v>5882.4000000000033</v>
          </cell>
        </row>
        <row r="642">
          <cell r="A642">
            <v>38980</v>
          </cell>
          <cell r="B642">
            <v>38980</v>
          </cell>
          <cell r="C642">
            <v>15.2</v>
          </cell>
          <cell r="D642">
            <v>0</v>
          </cell>
          <cell r="E642">
            <v>5882.4000000000033</v>
          </cell>
        </row>
        <row r="643">
          <cell r="A643">
            <v>38981</v>
          </cell>
          <cell r="B643">
            <v>38981</v>
          </cell>
          <cell r="C643">
            <v>17.7</v>
          </cell>
          <cell r="D643">
            <v>0</v>
          </cell>
          <cell r="E643">
            <v>5882.4000000000033</v>
          </cell>
        </row>
        <row r="644">
          <cell r="A644">
            <v>38982</v>
          </cell>
          <cell r="B644">
            <v>38982</v>
          </cell>
          <cell r="C644">
            <v>19.5</v>
          </cell>
          <cell r="D644">
            <v>0</v>
          </cell>
          <cell r="E644">
            <v>5882.4000000000033</v>
          </cell>
        </row>
        <row r="645">
          <cell r="A645">
            <v>38983</v>
          </cell>
          <cell r="B645">
            <v>38983</v>
          </cell>
          <cell r="C645">
            <v>18.899999999999999</v>
          </cell>
          <cell r="D645">
            <v>0</v>
          </cell>
          <cell r="E645">
            <v>5882.4000000000033</v>
          </cell>
        </row>
        <row r="646">
          <cell r="A646">
            <v>38984</v>
          </cell>
          <cell r="B646">
            <v>38984</v>
          </cell>
          <cell r="C646">
            <v>17.5</v>
          </cell>
          <cell r="D646">
            <v>0</v>
          </cell>
          <cell r="E646">
            <v>5882.4000000000033</v>
          </cell>
        </row>
        <row r="647">
          <cell r="A647">
            <v>38985</v>
          </cell>
          <cell r="B647">
            <v>38985</v>
          </cell>
          <cell r="C647">
            <v>17.7</v>
          </cell>
          <cell r="D647">
            <v>0</v>
          </cell>
          <cell r="E647">
            <v>5882.4000000000033</v>
          </cell>
        </row>
        <row r="648">
          <cell r="A648">
            <v>38986</v>
          </cell>
          <cell r="B648">
            <v>38986</v>
          </cell>
          <cell r="C648">
            <v>17.5</v>
          </cell>
          <cell r="D648">
            <v>0</v>
          </cell>
          <cell r="E648">
            <v>5882.4000000000033</v>
          </cell>
        </row>
        <row r="649">
          <cell r="A649">
            <v>38987</v>
          </cell>
          <cell r="B649">
            <v>38987</v>
          </cell>
          <cell r="C649">
            <v>15.9</v>
          </cell>
          <cell r="D649">
            <v>0</v>
          </cell>
          <cell r="E649">
            <v>5882.4000000000033</v>
          </cell>
        </row>
        <row r="650">
          <cell r="A650">
            <v>38988</v>
          </cell>
          <cell r="B650">
            <v>38988</v>
          </cell>
          <cell r="C650">
            <v>16.399999999999999</v>
          </cell>
          <cell r="D650">
            <v>0</v>
          </cell>
          <cell r="E650">
            <v>5882.4000000000033</v>
          </cell>
        </row>
        <row r="651">
          <cell r="A651">
            <v>38989</v>
          </cell>
          <cell r="B651">
            <v>38989</v>
          </cell>
          <cell r="C651">
            <v>16.899999999999999</v>
          </cell>
          <cell r="D651">
            <v>0</v>
          </cell>
          <cell r="E651">
            <v>5882.4000000000033</v>
          </cell>
        </row>
        <row r="652">
          <cell r="A652">
            <v>38990</v>
          </cell>
          <cell r="B652">
            <v>38990</v>
          </cell>
          <cell r="C652">
            <v>16.899999999999999</v>
          </cell>
          <cell r="D652">
            <v>0</v>
          </cell>
          <cell r="E652">
            <v>5882.4000000000033</v>
          </cell>
        </row>
        <row r="653">
          <cell r="A653">
            <v>38991</v>
          </cell>
          <cell r="B653">
            <v>38991</v>
          </cell>
          <cell r="C653">
            <v>16.399999999999999</v>
          </cell>
          <cell r="D653">
            <v>0</v>
          </cell>
          <cell r="E653">
            <v>5882.4000000000033</v>
          </cell>
        </row>
        <row r="654">
          <cell r="A654">
            <v>38992</v>
          </cell>
          <cell r="B654">
            <v>38992</v>
          </cell>
          <cell r="C654">
            <v>16</v>
          </cell>
          <cell r="D654">
            <v>0</v>
          </cell>
          <cell r="E654">
            <v>5882.4000000000033</v>
          </cell>
        </row>
        <row r="655">
          <cell r="A655">
            <v>38993</v>
          </cell>
          <cell r="B655">
            <v>38993</v>
          </cell>
          <cell r="C655">
            <v>14.3</v>
          </cell>
          <cell r="D655">
            <v>5.6999999999999993</v>
          </cell>
          <cell r="E655">
            <v>5888.1000000000031</v>
          </cell>
        </row>
        <row r="656">
          <cell r="A656">
            <v>38994</v>
          </cell>
          <cell r="B656">
            <v>38994</v>
          </cell>
          <cell r="C656">
            <v>13.2</v>
          </cell>
          <cell r="D656">
            <v>6.8000000000000007</v>
          </cell>
          <cell r="E656">
            <v>5894.9000000000033</v>
          </cell>
        </row>
        <row r="657">
          <cell r="A657">
            <v>38995</v>
          </cell>
          <cell r="B657">
            <v>38995</v>
          </cell>
          <cell r="C657">
            <v>12.8</v>
          </cell>
          <cell r="D657">
            <v>7.1999999999999993</v>
          </cell>
          <cell r="E657">
            <v>5902.1000000000031</v>
          </cell>
        </row>
        <row r="658">
          <cell r="A658">
            <v>38996</v>
          </cell>
          <cell r="B658">
            <v>38996</v>
          </cell>
          <cell r="C658">
            <v>15.2</v>
          </cell>
          <cell r="D658">
            <v>0</v>
          </cell>
          <cell r="E658">
            <v>5902.1000000000031</v>
          </cell>
        </row>
        <row r="659">
          <cell r="A659">
            <v>38997</v>
          </cell>
          <cell r="B659">
            <v>38997</v>
          </cell>
          <cell r="C659">
            <v>13.4</v>
          </cell>
          <cell r="D659">
            <v>6.6</v>
          </cell>
          <cell r="E659">
            <v>5908.7000000000035</v>
          </cell>
        </row>
        <row r="660">
          <cell r="A660">
            <v>38998</v>
          </cell>
          <cell r="B660">
            <v>38998</v>
          </cell>
          <cell r="C660">
            <v>12.6</v>
          </cell>
          <cell r="D660">
            <v>7.4</v>
          </cell>
          <cell r="E660">
            <v>5916.1000000000031</v>
          </cell>
        </row>
        <row r="661">
          <cell r="A661">
            <v>38999</v>
          </cell>
          <cell r="B661">
            <v>38999</v>
          </cell>
          <cell r="C661">
            <v>12.3</v>
          </cell>
          <cell r="D661">
            <v>7.6999999999999993</v>
          </cell>
          <cell r="E661">
            <v>5923.8000000000029</v>
          </cell>
        </row>
        <row r="662">
          <cell r="A662">
            <v>39000</v>
          </cell>
          <cell r="B662">
            <v>39000</v>
          </cell>
          <cell r="C662">
            <v>15.1</v>
          </cell>
          <cell r="D662">
            <v>0</v>
          </cell>
          <cell r="E662">
            <v>5923.8000000000029</v>
          </cell>
        </row>
        <row r="663">
          <cell r="A663">
            <v>39001</v>
          </cell>
          <cell r="B663">
            <v>39001</v>
          </cell>
          <cell r="C663">
            <v>12.5</v>
          </cell>
          <cell r="D663">
            <v>7.5</v>
          </cell>
          <cell r="E663">
            <v>5931.3000000000029</v>
          </cell>
        </row>
        <row r="664">
          <cell r="A664">
            <v>39002</v>
          </cell>
          <cell r="B664">
            <v>39002</v>
          </cell>
          <cell r="C664">
            <v>13.1</v>
          </cell>
          <cell r="D664">
            <v>6.9</v>
          </cell>
          <cell r="E664">
            <v>5938.2000000000025</v>
          </cell>
        </row>
        <row r="665">
          <cell r="A665">
            <v>39003</v>
          </cell>
          <cell r="B665">
            <v>39003</v>
          </cell>
          <cell r="C665">
            <v>13.6</v>
          </cell>
          <cell r="D665">
            <v>6.4</v>
          </cell>
          <cell r="E665">
            <v>5944.6000000000022</v>
          </cell>
        </row>
        <row r="666">
          <cell r="A666">
            <v>39004</v>
          </cell>
          <cell r="B666">
            <v>39004</v>
          </cell>
          <cell r="C666">
            <v>12.5</v>
          </cell>
          <cell r="D666">
            <v>7.5</v>
          </cell>
          <cell r="E666">
            <v>5952.1000000000022</v>
          </cell>
        </row>
        <row r="667">
          <cell r="A667">
            <v>39005</v>
          </cell>
          <cell r="B667">
            <v>39005</v>
          </cell>
          <cell r="C667">
            <v>8.9</v>
          </cell>
          <cell r="D667">
            <v>11.1</v>
          </cell>
          <cell r="E667">
            <v>5963.2000000000025</v>
          </cell>
        </row>
        <row r="668">
          <cell r="A668">
            <v>39006</v>
          </cell>
          <cell r="B668">
            <v>39006</v>
          </cell>
          <cell r="C668">
            <v>10.8</v>
          </cell>
          <cell r="D668">
            <v>9.1999999999999993</v>
          </cell>
          <cell r="E668">
            <v>5972.4000000000024</v>
          </cell>
        </row>
        <row r="669">
          <cell r="A669">
            <v>39007</v>
          </cell>
          <cell r="B669">
            <v>39007</v>
          </cell>
          <cell r="C669">
            <v>10.1</v>
          </cell>
          <cell r="D669">
            <v>9.9</v>
          </cell>
          <cell r="E669">
            <v>5982.300000000002</v>
          </cell>
        </row>
        <row r="670">
          <cell r="A670">
            <v>39008</v>
          </cell>
          <cell r="B670">
            <v>39008</v>
          </cell>
          <cell r="C670">
            <v>12</v>
          </cell>
          <cell r="D670">
            <v>8</v>
          </cell>
          <cell r="E670">
            <v>5990.300000000002</v>
          </cell>
        </row>
        <row r="671">
          <cell r="A671">
            <v>39009</v>
          </cell>
          <cell r="B671">
            <v>39009</v>
          </cell>
          <cell r="C671">
            <v>14.1</v>
          </cell>
          <cell r="D671">
            <v>5.9</v>
          </cell>
          <cell r="E671">
            <v>5996.2000000000016</v>
          </cell>
        </row>
        <row r="672">
          <cell r="A672">
            <v>39010</v>
          </cell>
          <cell r="B672">
            <v>39010</v>
          </cell>
          <cell r="C672">
            <v>14.6</v>
          </cell>
          <cell r="D672">
            <v>5.4</v>
          </cell>
          <cell r="E672">
            <v>6001.6000000000013</v>
          </cell>
        </row>
        <row r="673">
          <cell r="A673">
            <v>39011</v>
          </cell>
          <cell r="B673">
            <v>39011</v>
          </cell>
          <cell r="C673">
            <v>15.1</v>
          </cell>
          <cell r="D673">
            <v>0</v>
          </cell>
          <cell r="E673">
            <v>6001.6000000000013</v>
          </cell>
        </row>
        <row r="674">
          <cell r="A674">
            <v>39012</v>
          </cell>
          <cell r="B674">
            <v>39012</v>
          </cell>
          <cell r="C674">
            <v>15.3</v>
          </cell>
          <cell r="D674">
            <v>0</v>
          </cell>
          <cell r="E674">
            <v>6001.6000000000013</v>
          </cell>
        </row>
        <row r="675">
          <cell r="A675">
            <v>39013</v>
          </cell>
          <cell r="B675">
            <v>39013</v>
          </cell>
          <cell r="C675">
            <v>17.100000000000001</v>
          </cell>
          <cell r="D675">
            <v>0</v>
          </cell>
          <cell r="E675">
            <v>6001.6000000000013</v>
          </cell>
        </row>
        <row r="676">
          <cell r="A676">
            <v>39014</v>
          </cell>
          <cell r="B676">
            <v>39014</v>
          </cell>
          <cell r="C676">
            <v>14.8</v>
          </cell>
          <cell r="D676">
            <v>5.1999999999999993</v>
          </cell>
          <cell r="E676">
            <v>6006.8000000000011</v>
          </cell>
        </row>
        <row r="677">
          <cell r="A677">
            <v>39015</v>
          </cell>
          <cell r="B677">
            <v>39015</v>
          </cell>
          <cell r="C677">
            <v>12.4</v>
          </cell>
          <cell r="D677">
            <v>7.6</v>
          </cell>
          <cell r="E677">
            <v>6014.4000000000015</v>
          </cell>
        </row>
        <row r="678">
          <cell r="A678">
            <v>39016</v>
          </cell>
          <cell r="B678">
            <v>39016</v>
          </cell>
          <cell r="C678">
            <v>17.600000000000001</v>
          </cell>
          <cell r="D678">
            <v>0</v>
          </cell>
          <cell r="E678">
            <v>6014.4000000000015</v>
          </cell>
        </row>
        <row r="679">
          <cell r="A679">
            <v>39017</v>
          </cell>
          <cell r="B679">
            <v>39017</v>
          </cell>
          <cell r="C679">
            <v>14.3</v>
          </cell>
          <cell r="D679">
            <v>5.6999999999999993</v>
          </cell>
          <cell r="E679">
            <v>6020.1000000000013</v>
          </cell>
        </row>
        <row r="680">
          <cell r="A680">
            <v>39018</v>
          </cell>
          <cell r="B680">
            <v>39018</v>
          </cell>
          <cell r="C680">
            <v>11.4</v>
          </cell>
          <cell r="D680">
            <v>8.6</v>
          </cell>
          <cell r="E680">
            <v>6028.7000000000016</v>
          </cell>
        </row>
        <row r="681">
          <cell r="A681">
            <v>39019</v>
          </cell>
          <cell r="B681">
            <v>39019</v>
          </cell>
          <cell r="C681">
            <v>13.2</v>
          </cell>
          <cell r="D681">
            <v>6.8000000000000007</v>
          </cell>
          <cell r="E681">
            <v>6035.5000000000018</v>
          </cell>
        </row>
        <row r="682">
          <cell r="A682">
            <v>39020</v>
          </cell>
          <cell r="B682">
            <v>39020</v>
          </cell>
          <cell r="C682">
            <v>10.8</v>
          </cell>
          <cell r="D682">
            <v>9.1999999999999993</v>
          </cell>
          <cell r="E682">
            <v>6044.7000000000016</v>
          </cell>
        </row>
        <row r="683">
          <cell r="A683">
            <v>39021</v>
          </cell>
          <cell r="B683">
            <v>39021</v>
          </cell>
          <cell r="C683">
            <v>12.2</v>
          </cell>
          <cell r="D683">
            <v>7.8000000000000007</v>
          </cell>
          <cell r="E683">
            <v>6052.5000000000018</v>
          </cell>
        </row>
        <row r="684">
          <cell r="A684">
            <v>39022</v>
          </cell>
          <cell r="B684">
            <v>39022</v>
          </cell>
          <cell r="C684">
            <v>4.5999999999999996</v>
          </cell>
          <cell r="D684">
            <v>15.4</v>
          </cell>
          <cell r="E684">
            <v>6067.9000000000015</v>
          </cell>
        </row>
        <row r="685">
          <cell r="A685">
            <v>39023</v>
          </cell>
          <cell r="B685">
            <v>39023</v>
          </cell>
          <cell r="C685">
            <v>1.9</v>
          </cell>
          <cell r="D685">
            <v>18.100000000000001</v>
          </cell>
          <cell r="E685">
            <v>6086.0000000000018</v>
          </cell>
        </row>
        <row r="686">
          <cell r="A686">
            <v>39024</v>
          </cell>
          <cell r="B686">
            <v>39024</v>
          </cell>
          <cell r="C686">
            <v>2.4</v>
          </cell>
          <cell r="D686">
            <v>17.600000000000001</v>
          </cell>
          <cell r="E686">
            <v>6103.6000000000022</v>
          </cell>
        </row>
        <row r="687">
          <cell r="A687">
            <v>39025</v>
          </cell>
          <cell r="B687">
            <v>39025</v>
          </cell>
          <cell r="C687">
            <v>7.5</v>
          </cell>
          <cell r="D687">
            <v>12.5</v>
          </cell>
          <cell r="E687">
            <v>6116.1000000000022</v>
          </cell>
        </row>
        <row r="688">
          <cell r="A688">
            <v>39026</v>
          </cell>
          <cell r="B688">
            <v>39026</v>
          </cell>
          <cell r="C688">
            <v>10.5</v>
          </cell>
          <cell r="D688">
            <v>9.5</v>
          </cell>
          <cell r="E688">
            <v>6125.6000000000022</v>
          </cell>
        </row>
        <row r="689">
          <cell r="A689">
            <v>39027</v>
          </cell>
          <cell r="B689">
            <v>39027</v>
          </cell>
          <cell r="C689">
            <v>11.3</v>
          </cell>
          <cell r="D689">
            <v>8.6999999999999993</v>
          </cell>
          <cell r="E689">
            <v>6134.300000000002</v>
          </cell>
        </row>
        <row r="690">
          <cell r="A690">
            <v>39028</v>
          </cell>
          <cell r="B690">
            <v>39028</v>
          </cell>
          <cell r="C690">
            <v>7.8</v>
          </cell>
          <cell r="D690">
            <v>12.2</v>
          </cell>
          <cell r="E690">
            <v>6146.5000000000018</v>
          </cell>
        </row>
        <row r="691">
          <cell r="A691">
            <v>39029</v>
          </cell>
          <cell r="B691">
            <v>39029</v>
          </cell>
          <cell r="C691">
            <v>7</v>
          </cell>
          <cell r="D691">
            <v>13</v>
          </cell>
          <cell r="E691">
            <v>6159.5000000000018</v>
          </cell>
        </row>
        <row r="692">
          <cell r="A692">
            <v>39030</v>
          </cell>
          <cell r="B692">
            <v>39030</v>
          </cell>
          <cell r="C692">
            <v>8.8000000000000007</v>
          </cell>
          <cell r="D692">
            <v>11.2</v>
          </cell>
          <cell r="E692">
            <v>6170.7000000000016</v>
          </cell>
        </row>
        <row r="693">
          <cell r="A693">
            <v>39031</v>
          </cell>
          <cell r="B693">
            <v>39031</v>
          </cell>
          <cell r="C693">
            <v>6.3</v>
          </cell>
          <cell r="D693">
            <v>13.7</v>
          </cell>
          <cell r="E693">
            <v>6184.4000000000015</v>
          </cell>
        </row>
        <row r="694">
          <cell r="A694">
            <v>39032</v>
          </cell>
          <cell r="B694">
            <v>39032</v>
          </cell>
          <cell r="C694">
            <v>7.4</v>
          </cell>
          <cell r="D694">
            <v>12.6</v>
          </cell>
          <cell r="E694">
            <v>6197.0000000000018</v>
          </cell>
        </row>
        <row r="695">
          <cell r="A695">
            <v>39033</v>
          </cell>
          <cell r="B695">
            <v>39033</v>
          </cell>
          <cell r="C695">
            <v>6.2</v>
          </cell>
          <cell r="D695">
            <v>13.8</v>
          </cell>
          <cell r="E695">
            <v>6210.800000000002</v>
          </cell>
        </row>
        <row r="696">
          <cell r="A696">
            <v>39034</v>
          </cell>
          <cell r="B696">
            <v>39034</v>
          </cell>
          <cell r="C696">
            <v>8.6</v>
          </cell>
          <cell r="D696">
            <v>11.4</v>
          </cell>
          <cell r="E696">
            <v>6222.2000000000016</v>
          </cell>
        </row>
        <row r="697">
          <cell r="A697">
            <v>39035</v>
          </cell>
          <cell r="B697">
            <v>39035</v>
          </cell>
          <cell r="C697">
            <v>11.5</v>
          </cell>
          <cell r="D697">
            <v>8.5</v>
          </cell>
          <cell r="E697">
            <v>6230.7000000000016</v>
          </cell>
        </row>
        <row r="698">
          <cell r="A698">
            <v>39036</v>
          </cell>
          <cell r="B698">
            <v>39036</v>
          </cell>
          <cell r="C698">
            <v>13.2</v>
          </cell>
          <cell r="D698">
            <v>6.8000000000000007</v>
          </cell>
          <cell r="E698">
            <v>6237.5000000000018</v>
          </cell>
        </row>
        <row r="699">
          <cell r="A699">
            <v>39037</v>
          </cell>
          <cell r="B699">
            <v>39037</v>
          </cell>
          <cell r="C699">
            <v>14.6</v>
          </cell>
          <cell r="D699">
            <v>5.4</v>
          </cell>
          <cell r="E699">
            <v>6242.9000000000015</v>
          </cell>
        </row>
        <row r="700">
          <cell r="A700">
            <v>39038</v>
          </cell>
          <cell r="B700">
            <v>39038</v>
          </cell>
          <cell r="C700">
            <v>12.8</v>
          </cell>
          <cell r="D700">
            <v>7.1999999999999993</v>
          </cell>
          <cell r="E700">
            <v>6250.1000000000013</v>
          </cell>
        </row>
        <row r="701">
          <cell r="A701">
            <v>39039</v>
          </cell>
          <cell r="B701">
            <v>39039</v>
          </cell>
          <cell r="C701">
            <v>9.6999999999999993</v>
          </cell>
          <cell r="D701">
            <v>10.3</v>
          </cell>
          <cell r="E701">
            <v>6260.4000000000015</v>
          </cell>
        </row>
        <row r="702">
          <cell r="A702">
            <v>39040</v>
          </cell>
          <cell r="B702">
            <v>39040</v>
          </cell>
          <cell r="C702">
            <v>5.2</v>
          </cell>
          <cell r="D702">
            <v>14.8</v>
          </cell>
          <cell r="E702">
            <v>6275.2000000000016</v>
          </cell>
        </row>
        <row r="703">
          <cell r="A703">
            <v>39041</v>
          </cell>
          <cell r="B703">
            <v>39041</v>
          </cell>
          <cell r="C703">
            <v>6.2</v>
          </cell>
          <cell r="D703">
            <v>13.8</v>
          </cell>
          <cell r="E703">
            <v>6289.0000000000018</v>
          </cell>
        </row>
        <row r="704">
          <cell r="A704">
            <v>39042</v>
          </cell>
          <cell r="B704">
            <v>39042</v>
          </cell>
          <cell r="C704">
            <v>8.1999999999999993</v>
          </cell>
          <cell r="D704">
            <v>11.8</v>
          </cell>
          <cell r="E704">
            <v>6300.800000000002</v>
          </cell>
        </row>
        <row r="705">
          <cell r="A705">
            <v>39043</v>
          </cell>
          <cell r="B705">
            <v>39043</v>
          </cell>
          <cell r="C705">
            <v>5.5</v>
          </cell>
          <cell r="D705">
            <v>14.5</v>
          </cell>
          <cell r="E705">
            <v>6315.300000000002</v>
          </cell>
        </row>
        <row r="706">
          <cell r="A706">
            <v>39044</v>
          </cell>
          <cell r="B706">
            <v>39044</v>
          </cell>
          <cell r="C706">
            <v>8.5</v>
          </cell>
          <cell r="D706">
            <v>11.5</v>
          </cell>
          <cell r="E706">
            <v>6326.800000000002</v>
          </cell>
        </row>
        <row r="707">
          <cell r="A707">
            <v>39045</v>
          </cell>
          <cell r="B707">
            <v>39045</v>
          </cell>
          <cell r="C707">
            <v>10.6</v>
          </cell>
          <cell r="D707">
            <v>9.4</v>
          </cell>
          <cell r="E707">
            <v>6336.2000000000016</v>
          </cell>
        </row>
        <row r="708">
          <cell r="A708">
            <v>39046</v>
          </cell>
          <cell r="B708">
            <v>39046</v>
          </cell>
          <cell r="C708">
            <v>14.9</v>
          </cell>
          <cell r="D708">
            <v>5.0999999999999996</v>
          </cell>
          <cell r="E708">
            <v>6341.300000000002</v>
          </cell>
        </row>
        <row r="709">
          <cell r="A709">
            <v>39047</v>
          </cell>
          <cell r="B709">
            <v>39047</v>
          </cell>
          <cell r="C709">
            <v>11.6</v>
          </cell>
          <cell r="D709">
            <v>8.4</v>
          </cell>
          <cell r="E709">
            <v>6349.7000000000016</v>
          </cell>
        </row>
        <row r="710">
          <cell r="A710">
            <v>39048</v>
          </cell>
          <cell r="B710">
            <v>39048</v>
          </cell>
          <cell r="C710">
            <v>10</v>
          </cell>
          <cell r="D710">
            <v>10</v>
          </cell>
          <cell r="E710">
            <v>6359.7000000000016</v>
          </cell>
        </row>
        <row r="711">
          <cell r="A711">
            <v>39049</v>
          </cell>
          <cell r="B711">
            <v>39049</v>
          </cell>
          <cell r="C711">
            <v>9.6999999999999993</v>
          </cell>
          <cell r="D711">
            <v>10.3</v>
          </cell>
          <cell r="E711">
            <v>6370.0000000000018</v>
          </cell>
        </row>
        <row r="712">
          <cell r="A712">
            <v>39050</v>
          </cell>
          <cell r="B712">
            <v>39050</v>
          </cell>
          <cell r="C712">
            <v>9.1</v>
          </cell>
          <cell r="D712">
            <v>10.9</v>
          </cell>
          <cell r="E712">
            <v>6380.9000000000015</v>
          </cell>
        </row>
        <row r="713">
          <cell r="A713">
            <v>39051</v>
          </cell>
          <cell r="B713">
            <v>39051</v>
          </cell>
          <cell r="C713">
            <v>4.3</v>
          </cell>
          <cell r="D713">
            <v>15.7</v>
          </cell>
          <cell r="E713">
            <v>6396.6000000000013</v>
          </cell>
        </row>
        <row r="714">
          <cell r="A714">
            <v>39052</v>
          </cell>
          <cell r="B714">
            <v>39052</v>
          </cell>
          <cell r="C714">
            <v>7</v>
          </cell>
          <cell r="D714">
            <v>13</v>
          </cell>
          <cell r="E714">
            <v>6409.6000000000013</v>
          </cell>
        </row>
        <row r="715">
          <cell r="A715">
            <v>39053</v>
          </cell>
          <cell r="B715">
            <v>39053</v>
          </cell>
          <cell r="C715">
            <v>8.6999999999999993</v>
          </cell>
          <cell r="D715">
            <v>11.3</v>
          </cell>
          <cell r="E715">
            <v>6420.9000000000015</v>
          </cell>
        </row>
        <row r="716">
          <cell r="A716">
            <v>39054</v>
          </cell>
          <cell r="B716">
            <v>39054</v>
          </cell>
          <cell r="C716">
            <v>10.9</v>
          </cell>
          <cell r="D716">
            <v>9.1</v>
          </cell>
          <cell r="E716">
            <v>6430.0000000000018</v>
          </cell>
        </row>
        <row r="717">
          <cell r="A717">
            <v>39055</v>
          </cell>
          <cell r="B717">
            <v>39055</v>
          </cell>
          <cell r="C717">
            <v>9</v>
          </cell>
          <cell r="D717">
            <v>11</v>
          </cell>
          <cell r="E717">
            <v>6441.0000000000018</v>
          </cell>
        </row>
        <row r="718">
          <cell r="A718">
            <v>39056</v>
          </cell>
          <cell r="B718">
            <v>39056</v>
          </cell>
          <cell r="C718">
            <v>13.6</v>
          </cell>
          <cell r="D718">
            <v>6.4</v>
          </cell>
          <cell r="E718">
            <v>6447.4000000000015</v>
          </cell>
        </row>
        <row r="719">
          <cell r="A719">
            <v>39057</v>
          </cell>
          <cell r="B719">
            <v>39057</v>
          </cell>
          <cell r="C719">
            <v>10.4</v>
          </cell>
          <cell r="D719">
            <v>9.6</v>
          </cell>
          <cell r="E719">
            <v>6457.0000000000018</v>
          </cell>
        </row>
        <row r="720">
          <cell r="A720">
            <v>39058</v>
          </cell>
          <cell r="B720">
            <v>39058</v>
          </cell>
          <cell r="C720">
            <v>8.5</v>
          </cell>
          <cell r="D720">
            <v>11.5</v>
          </cell>
          <cell r="E720">
            <v>6468.5000000000018</v>
          </cell>
        </row>
        <row r="721">
          <cell r="A721">
            <v>39059</v>
          </cell>
          <cell r="B721">
            <v>39059</v>
          </cell>
          <cell r="C721">
            <v>10.7</v>
          </cell>
          <cell r="D721">
            <v>9.3000000000000007</v>
          </cell>
          <cell r="E721">
            <v>6477.800000000002</v>
          </cell>
        </row>
        <row r="722">
          <cell r="A722">
            <v>39060</v>
          </cell>
          <cell r="B722">
            <v>39060</v>
          </cell>
          <cell r="C722">
            <v>7.2</v>
          </cell>
          <cell r="D722">
            <v>12.8</v>
          </cell>
          <cell r="E722">
            <v>6490.6000000000022</v>
          </cell>
        </row>
        <row r="723">
          <cell r="A723">
            <v>39061</v>
          </cell>
          <cell r="B723">
            <v>39061</v>
          </cell>
          <cell r="C723">
            <v>4.0999999999999996</v>
          </cell>
          <cell r="D723">
            <v>15.9</v>
          </cell>
          <cell r="E723">
            <v>6506.5000000000018</v>
          </cell>
        </row>
        <row r="724">
          <cell r="A724">
            <v>39062</v>
          </cell>
          <cell r="B724">
            <v>39062</v>
          </cell>
          <cell r="C724">
            <v>5.4</v>
          </cell>
          <cell r="D724">
            <v>14.6</v>
          </cell>
          <cell r="E724">
            <v>6521.1000000000022</v>
          </cell>
        </row>
        <row r="725">
          <cell r="A725">
            <v>39063</v>
          </cell>
          <cell r="B725">
            <v>39063</v>
          </cell>
          <cell r="C725">
            <v>7.2</v>
          </cell>
          <cell r="D725">
            <v>12.8</v>
          </cell>
          <cell r="E725">
            <v>6533.9000000000024</v>
          </cell>
        </row>
        <row r="726">
          <cell r="A726">
            <v>39064</v>
          </cell>
          <cell r="B726">
            <v>39064</v>
          </cell>
          <cell r="C726">
            <v>9.3000000000000007</v>
          </cell>
          <cell r="D726">
            <v>10.7</v>
          </cell>
          <cell r="E726">
            <v>6544.6000000000022</v>
          </cell>
        </row>
        <row r="727">
          <cell r="A727">
            <v>39065</v>
          </cell>
          <cell r="B727">
            <v>39065</v>
          </cell>
          <cell r="C727">
            <v>10.4</v>
          </cell>
          <cell r="D727">
            <v>9.6</v>
          </cell>
          <cell r="E727">
            <v>6554.2000000000025</v>
          </cell>
        </row>
        <row r="728">
          <cell r="A728">
            <v>39066</v>
          </cell>
          <cell r="B728">
            <v>39066</v>
          </cell>
          <cell r="C728">
            <v>7.7</v>
          </cell>
          <cell r="D728">
            <v>12.3</v>
          </cell>
          <cell r="E728">
            <v>6566.5000000000027</v>
          </cell>
        </row>
        <row r="729">
          <cell r="A729">
            <v>39067</v>
          </cell>
          <cell r="B729">
            <v>39067</v>
          </cell>
          <cell r="C729">
            <v>7.1</v>
          </cell>
          <cell r="D729">
            <v>12.9</v>
          </cell>
          <cell r="E729">
            <v>6579.4000000000024</v>
          </cell>
        </row>
        <row r="730">
          <cell r="A730">
            <v>39068</v>
          </cell>
          <cell r="B730">
            <v>39068</v>
          </cell>
          <cell r="C730">
            <v>4.7</v>
          </cell>
          <cell r="D730">
            <v>15.3</v>
          </cell>
          <cell r="E730">
            <v>6594.7000000000025</v>
          </cell>
        </row>
        <row r="731">
          <cell r="A731">
            <v>39069</v>
          </cell>
          <cell r="B731">
            <v>39069</v>
          </cell>
          <cell r="C731">
            <v>2.5</v>
          </cell>
          <cell r="D731">
            <v>17.5</v>
          </cell>
          <cell r="E731">
            <v>6612.2000000000025</v>
          </cell>
        </row>
        <row r="732">
          <cell r="A732">
            <v>39070</v>
          </cell>
          <cell r="B732">
            <v>39070</v>
          </cell>
          <cell r="C732">
            <v>2.2000000000000002</v>
          </cell>
          <cell r="D732">
            <v>17.8</v>
          </cell>
          <cell r="E732">
            <v>6630.0000000000027</v>
          </cell>
        </row>
        <row r="733">
          <cell r="A733">
            <v>39071</v>
          </cell>
          <cell r="B733">
            <v>39071</v>
          </cell>
          <cell r="C733">
            <v>4.2</v>
          </cell>
          <cell r="D733">
            <v>15.8</v>
          </cell>
          <cell r="E733">
            <v>6645.8000000000029</v>
          </cell>
        </row>
        <row r="734">
          <cell r="A734">
            <v>39072</v>
          </cell>
          <cell r="B734">
            <v>39072</v>
          </cell>
          <cell r="C734">
            <v>6.6</v>
          </cell>
          <cell r="D734">
            <v>13.4</v>
          </cell>
          <cell r="E734">
            <v>6659.2000000000025</v>
          </cell>
        </row>
        <row r="735">
          <cell r="A735">
            <v>39073</v>
          </cell>
          <cell r="B735">
            <v>39073</v>
          </cell>
          <cell r="C735">
            <v>5.8</v>
          </cell>
          <cell r="D735">
            <v>14.2</v>
          </cell>
          <cell r="E735">
            <v>6673.4000000000024</v>
          </cell>
        </row>
        <row r="736">
          <cell r="A736">
            <v>39074</v>
          </cell>
          <cell r="B736">
            <v>39074</v>
          </cell>
          <cell r="C736">
            <v>3.8</v>
          </cell>
          <cell r="D736">
            <v>16.2</v>
          </cell>
          <cell r="E736">
            <v>6689.6000000000022</v>
          </cell>
        </row>
        <row r="737">
          <cell r="A737">
            <v>39075</v>
          </cell>
          <cell r="B737">
            <v>39075</v>
          </cell>
          <cell r="C737">
            <v>3.3</v>
          </cell>
          <cell r="D737">
            <v>16.7</v>
          </cell>
          <cell r="E737">
            <v>6706.300000000002</v>
          </cell>
        </row>
        <row r="738">
          <cell r="A738">
            <v>39076</v>
          </cell>
          <cell r="B738">
            <v>39076</v>
          </cell>
          <cell r="C738">
            <v>5.2</v>
          </cell>
          <cell r="D738">
            <v>14.8</v>
          </cell>
          <cell r="E738">
            <v>6721.1000000000022</v>
          </cell>
        </row>
        <row r="739">
          <cell r="A739">
            <v>39077</v>
          </cell>
          <cell r="B739">
            <v>39077</v>
          </cell>
          <cell r="C739">
            <v>1.2</v>
          </cell>
          <cell r="D739">
            <v>18.8</v>
          </cell>
          <cell r="E739">
            <v>6739.9000000000024</v>
          </cell>
        </row>
        <row r="740">
          <cell r="A740">
            <v>39078</v>
          </cell>
          <cell r="B740">
            <v>39078</v>
          </cell>
          <cell r="C740">
            <v>-1.2</v>
          </cell>
          <cell r="D740">
            <v>21.2</v>
          </cell>
          <cell r="E740">
            <v>6761.1000000000022</v>
          </cell>
        </row>
        <row r="741">
          <cell r="A741">
            <v>39079</v>
          </cell>
          <cell r="B741">
            <v>39079</v>
          </cell>
          <cell r="C741">
            <v>2.4</v>
          </cell>
          <cell r="D741">
            <v>17.600000000000001</v>
          </cell>
          <cell r="E741">
            <v>6778.7000000000025</v>
          </cell>
        </row>
        <row r="742">
          <cell r="A742">
            <v>39080</v>
          </cell>
          <cell r="B742">
            <v>39080</v>
          </cell>
          <cell r="C742">
            <v>4.3</v>
          </cell>
          <cell r="D742">
            <v>15.7</v>
          </cell>
          <cell r="E742">
            <v>6794.4000000000024</v>
          </cell>
        </row>
        <row r="743">
          <cell r="A743">
            <v>39081</v>
          </cell>
          <cell r="B743">
            <v>39081</v>
          </cell>
          <cell r="C743">
            <v>7.2</v>
          </cell>
          <cell r="D743">
            <v>12.8</v>
          </cell>
          <cell r="E743">
            <v>6807.2000000000025</v>
          </cell>
        </row>
        <row r="744">
          <cell r="A744">
            <v>39082</v>
          </cell>
          <cell r="B744">
            <v>39082</v>
          </cell>
          <cell r="C744">
            <v>9.3000000000000007</v>
          </cell>
          <cell r="D744">
            <v>10.7</v>
          </cell>
          <cell r="E744">
            <v>6817.9000000000024</v>
          </cell>
        </row>
        <row r="745">
          <cell r="A745">
            <v>39083</v>
          </cell>
          <cell r="B745">
            <v>39083</v>
          </cell>
          <cell r="C745">
            <v>8.3000000000000007</v>
          </cell>
          <cell r="D745">
            <v>11.7</v>
          </cell>
          <cell r="E745">
            <v>6829.6000000000022</v>
          </cell>
        </row>
        <row r="746">
          <cell r="A746">
            <v>39084</v>
          </cell>
          <cell r="B746">
            <v>39084</v>
          </cell>
          <cell r="C746">
            <v>5.3</v>
          </cell>
          <cell r="D746">
            <v>14.7</v>
          </cell>
          <cell r="E746">
            <v>6844.300000000002</v>
          </cell>
        </row>
        <row r="747">
          <cell r="A747">
            <v>39085</v>
          </cell>
          <cell r="B747">
            <v>39085</v>
          </cell>
          <cell r="C747">
            <v>5.8</v>
          </cell>
          <cell r="D747">
            <v>14.2</v>
          </cell>
          <cell r="E747">
            <v>6858.5000000000018</v>
          </cell>
        </row>
        <row r="748">
          <cell r="A748">
            <v>39086</v>
          </cell>
          <cell r="B748">
            <v>39086</v>
          </cell>
          <cell r="C748">
            <v>8.1</v>
          </cell>
          <cell r="D748">
            <v>11.9</v>
          </cell>
          <cell r="E748">
            <v>6870.4000000000015</v>
          </cell>
        </row>
        <row r="749">
          <cell r="A749">
            <v>39087</v>
          </cell>
          <cell r="B749">
            <v>39087</v>
          </cell>
          <cell r="C749">
            <v>7.9</v>
          </cell>
          <cell r="D749">
            <v>12.1</v>
          </cell>
          <cell r="E749">
            <v>6882.5000000000018</v>
          </cell>
        </row>
        <row r="750">
          <cell r="A750">
            <v>39088</v>
          </cell>
          <cell r="B750">
            <v>39088</v>
          </cell>
          <cell r="C750">
            <v>8.1999999999999993</v>
          </cell>
          <cell r="D750">
            <v>11.8</v>
          </cell>
          <cell r="E750">
            <v>6894.300000000002</v>
          </cell>
        </row>
        <row r="751">
          <cell r="A751">
            <v>39089</v>
          </cell>
          <cell r="B751">
            <v>39089</v>
          </cell>
          <cell r="C751">
            <v>7.1</v>
          </cell>
          <cell r="D751">
            <v>12.9</v>
          </cell>
          <cell r="E751">
            <v>6907.2000000000016</v>
          </cell>
        </row>
        <row r="752">
          <cell r="A752">
            <v>39090</v>
          </cell>
          <cell r="B752">
            <v>39090</v>
          </cell>
          <cell r="C752">
            <v>8</v>
          </cell>
          <cell r="D752">
            <v>12</v>
          </cell>
          <cell r="E752">
            <v>6919.2000000000016</v>
          </cell>
        </row>
        <row r="753">
          <cell r="A753">
            <v>39091</v>
          </cell>
          <cell r="B753">
            <v>39091</v>
          </cell>
          <cell r="C753">
            <v>12.7</v>
          </cell>
          <cell r="D753">
            <v>7.3000000000000007</v>
          </cell>
          <cell r="E753">
            <v>6926.5000000000018</v>
          </cell>
        </row>
        <row r="754">
          <cell r="A754">
            <v>39092</v>
          </cell>
          <cell r="B754">
            <v>39092</v>
          </cell>
          <cell r="C754">
            <v>12</v>
          </cell>
          <cell r="D754">
            <v>8</v>
          </cell>
          <cell r="E754">
            <v>6934.5000000000018</v>
          </cell>
        </row>
        <row r="755">
          <cell r="A755">
            <v>39093</v>
          </cell>
          <cell r="B755">
            <v>39093</v>
          </cell>
          <cell r="C755">
            <v>6.8</v>
          </cell>
          <cell r="D755">
            <v>13.2</v>
          </cell>
          <cell r="E755">
            <v>6947.7000000000016</v>
          </cell>
        </row>
        <row r="756">
          <cell r="A756">
            <v>39094</v>
          </cell>
          <cell r="B756">
            <v>39094</v>
          </cell>
          <cell r="C756">
            <v>8.8000000000000007</v>
          </cell>
          <cell r="D756">
            <v>11.2</v>
          </cell>
          <cell r="E756">
            <v>6958.9000000000015</v>
          </cell>
        </row>
        <row r="757">
          <cell r="A757">
            <v>39095</v>
          </cell>
          <cell r="B757">
            <v>39095</v>
          </cell>
          <cell r="C757">
            <v>11.4</v>
          </cell>
          <cell r="D757">
            <v>8.6</v>
          </cell>
          <cell r="E757">
            <v>6967.5000000000018</v>
          </cell>
        </row>
        <row r="758">
          <cell r="A758">
            <v>39096</v>
          </cell>
          <cell r="B758">
            <v>39096</v>
          </cell>
          <cell r="C758">
            <v>7.6</v>
          </cell>
          <cell r="D758">
            <v>12.4</v>
          </cell>
          <cell r="E758">
            <v>6979.9000000000015</v>
          </cell>
        </row>
        <row r="759">
          <cell r="A759">
            <v>39097</v>
          </cell>
          <cell r="B759">
            <v>39097</v>
          </cell>
          <cell r="C759">
            <v>5.4</v>
          </cell>
          <cell r="D759">
            <v>14.6</v>
          </cell>
          <cell r="E759">
            <v>6994.5000000000018</v>
          </cell>
        </row>
        <row r="760">
          <cell r="A760">
            <v>39098</v>
          </cell>
          <cell r="B760">
            <v>39098</v>
          </cell>
          <cell r="C760">
            <v>5.9</v>
          </cell>
          <cell r="D760">
            <v>14.1</v>
          </cell>
          <cell r="E760">
            <v>7008.6000000000022</v>
          </cell>
        </row>
        <row r="761">
          <cell r="A761">
            <v>39099</v>
          </cell>
          <cell r="B761">
            <v>39099</v>
          </cell>
          <cell r="C761">
            <v>9.5</v>
          </cell>
          <cell r="D761">
            <v>10.5</v>
          </cell>
          <cell r="E761">
            <v>7019.1000000000022</v>
          </cell>
        </row>
        <row r="762">
          <cell r="A762">
            <v>39100</v>
          </cell>
          <cell r="B762">
            <v>39100</v>
          </cell>
          <cell r="C762">
            <v>9.3000000000000007</v>
          </cell>
          <cell r="D762">
            <v>10.7</v>
          </cell>
          <cell r="E762">
            <v>7029.800000000002</v>
          </cell>
        </row>
        <row r="763">
          <cell r="A763">
            <v>39101</v>
          </cell>
          <cell r="B763">
            <v>39101</v>
          </cell>
          <cell r="C763">
            <v>8.1999999999999993</v>
          </cell>
          <cell r="D763">
            <v>11.8</v>
          </cell>
          <cell r="E763">
            <v>7041.6000000000022</v>
          </cell>
        </row>
        <row r="764">
          <cell r="A764">
            <v>39102</v>
          </cell>
          <cell r="B764">
            <v>39102</v>
          </cell>
          <cell r="C764">
            <v>10</v>
          </cell>
          <cell r="D764">
            <v>10</v>
          </cell>
          <cell r="E764">
            <v>7051.6000000000022</v>
          </cell>
        </row>
        <row r="765">
          <cell r="A765">
            <v>39103</v>
          </cell>
          <cell r="B765">
            <v>39103</v>
          </cell>
          <cell r="C765">
            <v>5.8</v>
          </cell>
          <cell r="D765">
            <v>14.2</v>
          </cell>
          <cell r="E765">
            <v>7065.800000000002</v>
          </cell>
        </row>
        <row r="766">
          <cell r="A766">
            <v>39104</v>
          </cell>
          <cell r="B766">
            <v>39104</v>
          </cell>
          <cell r="C766">
            <v>1.3</v>
          </cell>
          <cell r="D766">
            <v>18.7</v>
          </cell>
          <cell r="E766">
            <v>7084.5000000000018</v>
          </cell>
        </row>
        <row r="767">
          <cell r="A767">
            <v>39105</v>
          </cell>
          <cell r="B767">
            <v>39105</v>
          </cell>
          <cell r="C767">
            <v>-5.3</v>
          </cell>
          <cell r="D767">
            <v>25.3</v>
          </cell>
          <cell r="E767">
            <v>7109.800000000002</v>
          </cell>
        </row>
        <row r="768">
          <cell r="A768">
            <v>39106</v>
          </cell>
          <cell r="B768">
            <v>39106</v>
          </cell>
          <cell r="C768">
            <v>-5.0999999999999996</v>
          </cell>
          <cell r="D768">
            <v>25.1</v>
          </cell>
          <cell r="E768">
            <v>7134.9000000000024</v>
          </cell>
        </row>
        <row r="769">
          <cell r="A769">
            <v>39107</v>
          </cell>
          <cell r="B769">
            <v>39107</v>
          </cell>
          <cell r="C769">
            <v>-3.3</v>
          </cell>
          <cell r="D769">
            <v>23.3</v>
          </cell>
          <cell r="E769">
            <v>7158.2000000000025</v>
          </cell>
        </row>
        <row r="770">
          <cell r="A770">
            <v>39108</v>
          </cell>
          <cell r="B770">
            <v>39108</v>
          </cell>
          <cell r="C770">
            <v>-1.2</v>
          </cell>
          <cell r="D770">
            <v>21.2</v>
          </cell>
          <cell r="E770">
            <v>7179.4000000000024</v>
          </cell>
        </row>
        <row r="771">
          <cell r="A771">
            <v>39109</v>
          </cell>
          <cell r="B771">
            <v>39109</v>
          </cell>
          <cell r="C771">
            <v>1.5</v>
          </cell>
          <cell r="D771">
            <v>18.5</v>
          </cell>
          <cell r="E771">
            <v>7197.9000000000024</v>
          </cell>
        </row>
        <row r="772">
          <cell r="A772">
            <v>39110</v>
          </cell>
          <cell r="B772">
            <v>39110</v>
          </cell>
          <cell r="C772">
            <v>4.7</v>
          </cell>
          <cell r="D772">
            <v>15.3</v>
          </cell>
          <cell r="E772">
            <v>7213.2000000000025</v>
          </cell>
        </row>
        <row r="773">
          <cell r="A773">
            <v>39111</v>
          </cell>
          <cell r="B773">
            <v>39111</v>
          </cell>
          <cell r="C773">
            <v>5.7</v>
          </cell>
          <cell r="D773">
            <v>14.3</v>
          </cell>
          <cell r="E773">
            <v>7227.5000000000027</v>
          </cell>
        </row>
        <row r="774">
          <cell r="A774">
            <v>39112</v>
          </cell>
          <cell r="B774">
            <v>39112</v>
          </cell>
          <cell r="C774">
            <v>6.5</v>
          </cell>
          <cell r="D774">
            <v>13.5</v>
          </cell>
          <cell r="E774">
            <v>7241.0000000000027</v>
          </cell>
        </row>
        <row r="775">
          <cell r="A775">
            <v>39113</v>
          </cell>
          <cell r="B775">
            <v>39113</v>
          </cell>
          <cell r="C775">
            <v>6.5</v>
          </cell>
          <cell r="D775">
            <v>13.5</v>
          </cell>
          <cell r="E775">
            <v>7254.5000000000027</v>
          </cell>
        </row>
        <row r="776">
          <cell r="A776">
            <v>39114</v>
          </cell>
          <cell r="B776">
            <v>39114</v>
          </cell>
          <cell r="C776">
            <v>6.5</v>
          </cell>
          <cell r="D776">
            <v>13.5</v>
          </cell>
          <cell r="E776">
            <v>7268.0000000000027</v>
          </cell>
        </row>
        <row r="777">
          <cell r="A777">
            <v>39115</v>
          </cell>
          <cell r="B777">
            <v>39115</v>
          </cell>
          <cell r="C777">
            <v>7.5</v>
          </cell>
          <cell r="D777">
            <v>12.5</v>
          </cell>
          <cell r="E777">
            <v>7280.5000000000027</v>
          </cell>
        </row>
        <row r="778">
          <cell r="A778">
            <v>39116</v>
          </cell>
          <cell r="B778">
            <v>39116</v>
          </cell>
          <cell r="C778">
            <v>6.5</v>
          </cell>
          <cell r="D778">
            <v>13.5</v>
          </cell>
          <cell r="E778">
            <v>7294.0000000000027</v>
          </cell>
        </row>
        <row r="779">
          <cell r="A779">
            <v>39117</v>
          </cell>
          <cell r="B779">
            <v>39117</v>
          </cell>
          <cell r="C779">
            <v>5</v>
          </cell>
          <cell r="D779">
            <v>15</v>
          </cell>
          <cell r="E779">
            <v>7309.0000000000027</v>
          </cell>
        </row>
        <row r="780">
          <cell r="A780">
            <v>39118</v>
          </cell>
          <cell r="B780">
            <v>39118</v>
          </cell>
          <cell r="C780">
            <v>2</v>
          </cell>
          <cell r="D780">
            <v>18</v>
          </cell>
          <cell r="E780">
            <v>7327.0000000000027</v>
          </cell>
        </row>
        <row r="781">
          <cell r="A781">
            <v>39119</v>
          </cell>
          <cell r="B781">
            <v>39119</v>
          </cell>
          <cell r="C781">
            <v>1.3</v>
          </cell>
          <cell r="D781">
            <v>18.7</v>
          </cell>
          <cell r="E781">
            <v>7345.7000000000025</v>
          </cell>
        </row>
        <row r="782">
          <cell r="A782">
            <v>39120</v>
          </cell>
          <cell r="B782">
            <v>39120</v>
          </cell>
          <cell r="C782">
            <v>-0.2</v>
          </cell>
          <cell r="D782">
            <v>20.2</v>
          </cell>
          <cell r="E782">
            <v>7365.9000000000024</v>
          </cell>
        </row>
        <row r="783">
          <cell r="A783">
            <v>39121</v>
          </cell>
          <cell r="B783">
            <v>39121</v>
          </cell>
          <cell r="C783">
            <v>-1.3</v>
          </cell>
          <cell r="D783">
            <v>21.3</v>
          </cell>
          <cell r="E783">
            <v>7387.2000000000025</v>
          </cell>
        </row>
        <row r="784">
          <cell r="A784">
            <v>39122</v>
          </cell>
          <cell r="B784">
            <v>39122</v>
          </cell>
          <cell r="C784">
            <v>1.6</v>
          </cell>
          <cell r="D784">
            <v>18.399999999999999</v>
          </cell>
          <cell r="E784">
            <v>7405.6000000000022</v>
          </cell>
        </row>
        <row r="785">
          <cell r="A785">
            <v>39123</v>
          </cell>
          <cell r="B785">
            <v>39123</v>
          </cell>
          <cell r="C785">
            <v>-1.4</v>
          </cell>
          <cell r="D785">
            <v>21.4</v>
          </cell>
          <cell r="E785">
            <v>7427.0000000000018</v>
          </cell>
        </row>
        <row r="786">
          <cell r="A786">
            <v>39124</v>
          </cell>
          <cell r="B786">
            <v>39124</v>
          </cell>
          <cell r="C786">
            <v>1.2</v>
          </cell>
          <cell r="D786">
            <v>18.8</v>
          </cell>
          <cell r="E786">
            <v>7445.800000000002</v>
          </cell>
        </row>
        <row r="787">
          <cell r="A787">
            <v>39125</v>
          </cell>
          <cell r="B787">
            <v>39125</v>
          </cell>
          <cell r="C787">
            <v>6.2</v>
          </cell>
          <cell r="D787">
            <v>13.8</v>
          </cell>
          <cell r="E787">
            <v>7459.6000000000022</v>
          </cell>
        </row>
        <row r="788">
          <cell r="A788">
            <v>39126</v>
          </cell>
          <cell r="B788">
            <v>39126</v>
          </cell>
          <cell r="C788">
            <v>7</v>
          </cell>
          <cell r="D788">
            <v>13</v>
          </cell>
          <cell r="E788">
            <v>7472.6000000000022</v>
          </cell>
        </row>
        <row r="789">
          <cell r="A789">
            <v>39127</v>
          </cell>
          <cell r="B789">
            <v>39127</v>
          </cell>
          <cell r="C789">
            <v>5.8</v>
          </cell>
          <cell r="D789">
            <v>14.2</v>
          </cell>
          <cell r="E789">
            <v>7486.800000000002</v>
          </cell>
        </row>
        <row r="790">
          <cell r="A790">
            <v>39128</v>
          </cell>
          <cell r="B790">
            <v>39128</v>
          </cell>
          <cell r="C790">
            <v>4.8</v>
          </cell>
          <cell r="D790">
            <v>15.2</v>
          </cell>
          <cell r="E790">
            <v>7502.0000000000018</v>
          </cell>
        </row>
        <row r="791">
          <cell r="A791">
            <v>39129</v>
          </cell>
          <cell r="B791">
            <v>39129</v>
          </cell>
          <cell r="C791">
            <v>3.7</v>
          </cell>
          <cell r="D791">
            <v>16.3</v>
          </cell>
          <cell r="E791">
            <v>7518.300000000002</v>
          </cell>
        </row>
        <row r="792">
          <cell r="A792">
            <v>39130</v>
          </cell>
          <cell r="B792">
            <v>39130</v>
          </cell>
          <cell r="C792">
            <v>4.5999999999999996</v>
          </cell>
          <cell r="D792">
            <v>15.4</v>
          </cell>
          <cell r="E792">
            <v>7533.7000000000016</v>
          </cell>
        </row>
        <row r="793">
          <cell r="A793">
            <v>39131</v>
          </cell>
          <cell r="B793">
            <v>39131</v>
          </cell>
          <cell r="C793">
            <v>5.4</v>
          </cell>
          <cell r="D793">
            <v>14.6</v>
          </cell>
          <cell r="E793">
            <v>7548.300000000002</v>
          </cell>
        </row>
        <row r="794">
          <cell r="A794">
            <v>39132</v>
          </cell>
          <cell r="B794">
            <v>39132</v>
          </cell>
          <cell r="C794">
            <v>3.6</v>
          </cell>
          <cell r="D794">
            <v>16.399999999999999</v>
          </cell>
          <cell r="E794">
            <v>7564.7000000000016</v>
          </cell>
        </row>
        <row r="795">
          <cell r="A795">
            <v>39133</v>
          </cell>
          <cell r="B795">
            <v>39133</v>
          </cell>
          <cell r="C795">
            <v>4.5999999999999996</v>
          </cell>
          <cell r="D795">
            <v>15.4</v>
          </cell>
          <cell r="E795">
            <v>7580.1000000000013</v>
          </cell>
        </row>
        <row r="796">
          <cell r="A796">
            <v>39134</v>
          </cell>
          <cell r="B796">
            <v>39134</v>
          </cell>
          <cell r="C796">
            <v>7.3</v>
          </cell>
          <cell r="D796">
            <v>12.7</v>
          </cell>
          <cell r="E796">
            <v>7592.8000000000011</v>
          </cell>
        </row>
        <row r="797">
          <cell r="A797">
            <v>39135</v>
          </cell>
          <cell r="B797">
            <v>39135</v>
          </cell>
          <cell r="C797">
            <v>7.9</v>
          </cell>
          <cell r="D797">
            <v>12.1</v>
          </cell>
          <cell r="E797">
            <v>7604.9000000000015</v>
          </cell>
        </row>
        <row r="798">
          <cell r="A798">
            <v>39136</v>
          </cell>
          <cell r="B798">
            <v>39136</v>
          </cell>
          <cell r="C798">
            <v>5.8</v>
          </cell>
          <cell r="D798">
            <v>14.2</v>
          </cell>
          <cell r="E798">
            <v>7619.1000000000013</v>
          </cell>
        </row>
        <row r="799">
          <cell r="A799">
            <v>39137</v>
          </cell>
          <cell r="B799">
            <v>39137</v>
          </cell>
          <cell r="C799">
            <v>6.4</v>
          </cell>
          <cell r="D799">
            <v>13.6</v>
          </cell>
          <cell r="E799">
            <v>7632.7000000000016</v>
          </cell>
        </row>
        <row r="800">
          <cell r="A800">
            <v>39138</v>
          </cell>
          <cell r="B800">
            <v>39138</v>
          </cell>
          <cell r="C800">
            <v>8</v>
          </cell>
          <cell r="D800">
            <v>12</v>
          </cell>
          <cell r="E800">
            <v>7644.7000000000016</v>
          </cell>
        </row>
        <row r="801">
          <cell r="A801">
            <v>39139</v>
          </cell>
          <cell r="B801">
            <v>39139</v>
          </cell>
          <cell r="C801">
            <v>6.3</v>
          </cell>
          <cell r="D801">
            <v>13.7</v>
          </cell>
          <cell r="E801">
            <v>7658.4000000000015</v>
          </cell>
        </row>
        <row r="802">
          <cell r="A802">
            <v>39140</v>
          </cell>
          <cell r="B802">
            <v>39140</v>
          </cell>
          <cell r="C802">
            <v>4.8</v>
          </cell>
          <cell r="D802">
            <v>15.2</v>
          </cell>
          <cell r="E802">
            <v>7673.6000000000013</v>
          </cell>
        </row>
        <row r="803">
          <cell r="A803">
            <v>39141</v>
          </cell>
          <cell r="B803">
            <v>39141</v>
          </cell>
          <cell r="C803">
            <v>8.9</v>
          </cell>
          <cell r="D803">
            <v>11.1</v>
          </cell>
          <cell r="E803">
            <v>7684.7000000000016</v>
          </cell>
        </row>
        <row r="804">
          <cell r="A804">
            <v>39142</v>
          </cell>
          <cell r="B804">
            <v>39142</v>
          </cell>
          <cell r="C804">
            <v>7.9</v>
          </cell>
          <cell r="D804">
            <v>12.1</v>
          </cell>
          <cell r="E804">
            <v>7696.800000000002</v>
          </cell>
        </row>
        <row r="805">
          <cell r="A805">
            <v>39143</v>
          </cell>
          <cell r="B805">
            <v>39143</v>
          </cell>
          <cell r="C805">
            <v>5.7</v>
          </cell>
          <cell r="D805">
            <v>14.3</v>
          </cell>
          <cell r="E805">
            <v>7711.1000000000022</v>
          </cell>
        </row>
        <row r="806">
          <cell r="A806">
            <v>39144</v>
          </cell>
          <cell r="B806">
            <v>39144</v>
          </cell>
          <cell r="C806">
            <v>3</v>
          </cell>
          <cell r="D806">
            <v>17</v>
          </cell>
          <cell r="E806">
            <v>7728.1000000000022</v>
          </cell>
        </row>
        <row r="807">
          <cell r="A807">
            <v>39145</v>
          </cell>
          <cell r="B807">
            <v>39145</v>
          </cell>
          <cell r="C807">
            <v>6.8</v>
          </cell>
          <cell r="D807">
            <v>13.2</v>
          </cell>
          <cell r="E807">
            <v>7741.300000000002</v>
          </cell>
        </row>
        <row r="808">
          <cell r="A808">
            <v>39146</v>
          </cell>
          <cell r="B808">
            <v>39146</v>
          </cell>
          <cell r="C808">
            <v>7.8</v>
          </cell>
          <cell r="D808">
            <v>12.2</v>
          </cell>
          <cell r="E808">
            <v>7753.5000000000018</v>
          </cell>
        </row>
        <row r="809">
          <cell r="A809">
            <v>39147</v>
          </cell>
          <cell r="B809">
            <v>39147</v>
          </cell>
          <cell r="C809">
            <v>9.4</v>
          </cell>
          <cell r="D809">
            <v>10.6</v>
          </cell>
          <cell r="E809">
            <v>7764.1000000000022</v>
          </cell>
        </row>
        <row r="810">
          <cell r="A810">
            <v>39148</v>
          </cell>
          <cell r="B810">
            <v>39148</v>
          </cell>
          <cell r="C810">
            <v>9.1</v>
          </cell>
          <cell r="D810">
            <v>10.9</v>
          </cell>
          <cell r="E810">
            <v>7775.0000000000018</v>
          </cell>
        </row>
        <row r="811">
          <cell r="A811">
            <v>39149</v>
          </cell>
          <cell r="B811">
            <v>39149</v>
          </cell>
          <cell r="C811">
            <v>6.6</v>
          </cell>
          <cell r="D811">
            <v>13.4</v>
          </cell>
          <cell r="E811">
            <v>7788.4000000000015</v>
          </cell>
        </row>
        <row r="812">
          <cell r="A812">
            <v>39150</v>
          </cell>
          <cell r="B812">
            <v>39150</v>
          </cell>
          <cell r="C812">
            <v>6.8</v>
          </cell>
          <cell r="D812">
            <v>13.2</v>
          </cell>
          <cell r="E812">
            <v>7801.6000000000013</v>
          </cell>
        </row>
        <row r="813">
          <cell r="A813">
            <v>39151</v>
          </cell>
          <cell r="B813">
            <v>39151</v>
          </cell>
          <cell r="C813">
            <v>6.6</v>
          </cell>
          <cell r="D813">
            <v>13.4</v>
          </cell>
          <cell r="E813">
            <v>7815.0000000000009</v>
          </cell>
        </row>
        <row r="814">
          <cell r="A814">
            <v>39152</v>
          </cell>
          <cell r="B814">
            <v>39152</v>
          </cell>
          <cell r="C814">
            <v>9.6999999999999993</v>
          </cell>
          <cell r="D814">
            <v>10.3</v>
          </cell>
          <cell r="E814">
            <v>7825.3000000000011</v>
          </cell>
        </row>
        <row r="815">
          <cell r="A815">
            <v>39153</v>
          </cell>
          <cell r="B815">
            <v>39153</v>
          </cell>
          <cell r="C815">
            <v>10.1</v>
          </cell>
          <cell r="D815">
            <v>9.9</v>
          </cell>
          <cell r="E815">
            <v>7835.2000000000007</v>
          </cell>
        </row>
        <row r="816">
          <cell r="A816">
            <v>39154</v>
          </cell>
          <cell r="B816">
            <v>39154</v>
          </cell>
          <cell r="C816">
            <v>8.6999999999999993</v>
          </cell>
          <cell r="D816">
            <v>11.3</v>
          </cell>
          <cell r="E816">
            <v>7846.5000000000009</v>
          </cell>
        </row>
        <row r="817">
          <cell r="A817">
            <v>39155</v>
          </cell>
          <cell r="B817">
            <v>39155</v>
          </cell>
          <cell r="C817">
            <v>6.4</v>
          </cell>
          <cell r="D817">
            <v>13.6</v>
          </cell>
          <cell r="E817">
            <v>7860.1000000000013</v>
          </cell>
        </row>
        <row r="818">
          <cell r="A818">
            <v>39156</v>
          </cell>
          <cell r="B818">
            <v>39156</v>
          </cell>
          <cell r="C818">
            <v>6.1</v>
          </cell>
          <cell r="D818">
            <v>13.9</v>
          </cell>
          <cell r="E818">
            <v>7874.0000000000009</v>
          </cell>
        </row>
        <row r="819">
          <cell r="A819">
            <v>39157</v>
          </cell>
          <cell r="B819">
            <v>39157</v>
          </cell>
          <cell r="C819">
            <v>7.1</v>
          </cell>
          <cell r="D819">
            <v>12.9</v>
          </cell>
          <cell r="E819">
            <v>7886.9000000000005</v>
          </cell>
        </row>
        <row r="820">
          <cell r="A820">
            <v>39158</v>
          </cell>
          <cell r="B820">
            <v>39158</v>
          </cell>
          <cell r="C820">
            <v>8.6</v>
          </cell>
          <cell r="D820">
            <v>11.4</v>
          </cell>
          <cell r="E820">
            <v>7898.3</v>
          </cell>
        </row>
        <row r="821">
          <cell r="A821">
            <v>39159</v>
          </cell>
          <cell r="B821">
            <v>39159</v>
          </cell>
          <cell r="C821">
            <v>6.5</v>
          </cell>
          <cell r="D821">
            <v>13.5</v>
          </cell>
          <cell r="E821">
            <v>7911.8</v>
          </cell>
        </row>
        <row r="822">
          <cell r="A822">
            <v>39160</v>
          </cell>
          <cell r="B822">
            <v>39160</v>
          </cell>
          <cell r="C822">
            <v>2.5</v>
          </cell>
          <cell r="D822">
            <v>17.5</v>
          </cell>
          <cell r="E822">
            <v>7929.3</v>
          </cell>
        </row>
        <row r="823">
          <cell r="A823">
            <v>39161</v>
          </cell>
          <cell r="B823">
            <v>39161</v>
          </cell>
          <cell r="C823">
            <v>2.7</v>
          </cell>
          <cell r="D823">
            <v>17.3</v>
          </cell>
          <cell r="E823">
            <v>7946.6</v>
          </cell>
        </row>
        <row r="824">
          <cell r="A824">
            <v>39162</v>
          </cell>
          <cell r="B824">
            <v>39162</v>
          </cell>
          <cell r="C824">
            <v>1.8</v>
          </cell>
          <cell r="D824">
            <v>18.2</v>
          </cell>
          <cell r="E824">
            <v>7964.8</v>
          </cell>
        </row>
        <row r="825">
          <cell r="A825">
            <v>39163</v>
          </cell>
          <cell r="B825">
            <v>39163</v>
          </cell>
          <cell r="C825">
            <v>3</v>
          </cell>
          <cell r="D825">
            <v>17</v>
          </cell>
          <cell r="E825">
            <v>7981.8</v>
          </cell>
        </row>
        <row r="826">
          <cell r="A826">
            <v>39164</v>
          </cell>
          <cell r="B826">
            <v>39164</v>
          </cell>
          <cell r="C826">
            <v>5.9</v>
          </cell>
          <cell r="D826">
            <v>14.1</v>
          </cell>
          <cell r="E826">
            <v>7995.9000000000005</v>
          </cell>
        </row>
        <row r="827">
          <cell r="A827">
            <v>39165</v>
          </cell>
          <cell r="B827">
            <v>39165</v>
          </cell>
          <cell r="C827">
            <v>9.3000000000000007</v>
          </cell>
          <cell r="D827">
            <v>10.7</v>
          </cell>
          <cell r="E827">
            <v>8006.6</v>
          </cell>
        </row>
        <row r="828">
          <cell r="A828">
            <v>39166</v>
          </cell>
          <cell r="B828">
            <v>39166</v>
          </cell>
          <cell r="C828">
            <v>9.3000000000000007</v>
          </cell>
          <cell r="D828">
            <v>10.7</v>
          </cell>
          <cell r="E828">
            <v>8017.3</v>
          </cell>
        </row>
        <row r="829">
          <cell r="A829">
            <v>39167</v>
          </cell>
          <cell r="B829">
            <v>39167</v>
          </cell>
          <cell r="C829">
            <v>9.1999999999999993</v>
          </cell>
          <cell r="D829">
            <v>10.8</v>
          </cell>
          <cell r="E829">
            <v>8028.1</v>
          </cell>
        </row>
        <row r="830">
          <cell r="A830">
            <v>39168</v>
          </cell>
          <cell r="B830">
            <v>39168</v>
          </cell>
          <cell r="C830">
            <v>9.1</v>
          </cell>
          <cell r="D830">
            <v>10.9</v>
          </cell>
          <cell r="E830">
            <v>8039</v>
          </cell>
        </row>
        <row r="831">
          <cell r="A831">
            <v>39169</v>
          </cell>
          <cell r="B831">
            <v>39169</v>
          </cell>
          <cell r="C831">
            <v>9.5</v>
          </cell>
          <cell r="D831">
            <v>10.5</v>
          </cell>
          <cell r="E831">
            <v>8049.5</v>
          </cell>
        </row>
        <row r="832">
          <cell r="A832">
            <v>39170</v>
          </cell>
          <cell r="B832">
            <v>39170</v>
          </cell>
          <cell r="C832">
            <v>9.6999999999999993</v>
          </cell>
          <cell r="D832">
            <v>10.3</v>
          </cell>
          <cell r="E832">
            <v>8059.8</v>
          </cell>
        </row>
        <row r="833">
          <cell r="A833">
            <v>39171</v>
          </cell>
          <cell r="B833">
            <v>39171</v>
          </cell>
          <cell r="C833">
            <v>8.5</v>
          </cell>
          <cell r="D833">
            <v>11.5</v>
          </cell>
          <cell r="E833">
            <v>8071.3</v>
          </cell>
        </row>
        <row r="834">
          <cell r="A834">
            <v>39172</v>
          </cell>
          <cell r="B834">
            <v>39172</v>
          </cell>
          <cell r="C834">
            <v>9.3000000000000007</v>
          </cell>
          <cell r="D834">
            <v>10.7</v>
          </cell>
          <cell r="E834">
            <v>8082</v>
          </cell>
        </row>
        <row r="835">
          <cell r="A835">
            <v>39173</v>
          </cell>
          <cell r="B835">
            <v>39173</v>
          </cell>
          <cell r="C835">
            <v>10.3</v>
          </cell>
          <cell r="D835">
            <v>9.6999999999999993</v>
          </cell>
          <cell r="E835">
            <v>8091.7</v>
          </cell>
        </row>
        <row r="836">
          <cell r="A836">
            <v>39174</v>
          </cell>
          <cell r="B836">
            <v>39174</v>
          </cell>
          <cell r="C836">
            <v>10</v>
          </cell>
          <cell r="D836">
            <v>10</v>
          </cell>
          <cell r="E836">
            <v>8101.7</v>
          </cell>
        </row>
        <row r="837">
          <cell r="A837">
            <v>39175</v>
          </cell>
          <cell r="B837">
            <v>39175</v>
          </cell>
          <cell r="C837">
            <v>5.2</v>
          </cell>
          <cell r="D837">
            <v>14.8</v>
          </cell>
          <cell r="E837">
            <v>8116.5</v>
          </cell>
        </row>
        <row r="838">
          <cell r="A838">
            <v>39176</v>
          </cell>
          <cell r="B838">
            <v>39176</v>
          </cell>
          <cell r="C838">
            <v>5.3</v>
          </cell>
          <cell r="D838">
            <v>14.7</v>
          </cell>
          <cell r="E838">
            <v>8131.2</v>
          </cell>
        </row>
        <row r="839">
          <cell r="A839">
            <v>39177</v>
          </cell>
          <cell r="B839">
            <v>39177</v>
          </cell>
          <cell r="C839">
            <v>7</v>
          </cell>
          <cell r="D839">
            <v>13</v>
          </cell>
          <cell r="E839">
            <v>8144.2</v>
          </cell>
        </row>
        <row r="840">
          <cell r="A840">
            <v>39178</v>
          </cell>
          <cell r="B840">
            <v>39178</v>
          </cell>
          <cell r="C840">
            <v>7.4</v>
          </cell>
          <cell r="D840">
            <v>12.6</v>
          </cell>
          <cell r="E840">
            <v>8156.8</v>
          </cell>
        </row>
        <row r="841">
          <cell r="A841">
            <v>39179</v>
          </cell>
          <cell r="B841">
            <v>39179</v>
          </cell>
          <cell r="C841">
            <v>6.8</v>
          </cell>
          <cell r="D841">
            <v>13.2</v>
          </cell>
          <cell r="E841">
            <v>8170</v>
          </cell>
        </row>
        <row r="842">
          <cell r="A842">
            <v>39180</v>
          </cell>
          <cell r="B842">
            <v>39180</v>
          </cell>
          <cell r="C842">
            <v>10</v>
          </cell>
          <cell r="D842">
            <v>10</v>
          </cell>
          <cell r="E842">
            <v>8180</v>
          </cell>
        </row>
        <row r="843">
          <cell r="A843">
            <v>39181</v>
          </cell>
          <cell r="B843">
            <v>39181</v>
          </cell>
          <cell r="C843">
            <v>10.4</v>
          </cell>
          <cell r="D843">
            <v>9.6</v>
          </cell>
          <cell r="E843">
            <v>8189.6</v>
          </cell>
        </row>
        <row r="844">
          <cell r="A844">
            <v>39182</v>
          </cell>
          <cell r="B844">
            <v>39182</v>
          </cell>
          <cell r="C844">
            <v>11.9</v>
          </cell>
          <cell r="D844">
            <v>8.1</v>
          </cell>
          <cell r="E844">
            <v>8197.7000000000007</v>
          </cell>
        </row>
        <row r="845">
          <cell r="A845">
            <v>39183</v>
          </cell>
          <cell r="B845">
            <v>39183</v>
          </cell>
          <cell r="C845">
            <v>11.6</v>
          </cell>
          <cell r="D845">
            <v>8.4</v>
          </cell>
          <cell r="E845">
            <v>8206.1</v>
          </cell>
        </row>
        <row r="846">
          <cell r="A846">
            <v>39184</v>
          </cell>
          <cell r="B846">
            <v>39184</v>
          </cell>
          <cell r="C846">
            <v>12.3</v>
          </cell>
          <cell r="D846">
            <v>7.6999999999999993</v>
          </cell>
          <cell r="E846">
            <v>8213.8000000000011</v>
          </cell>
        </row>
        <row r="847">
          <cell r="A847">
            <v>39185</v>
          </cell>
          <cell r="B847">
            <v>39185</v>
          </cell>
          <cell r="C847">
            <v>14.7</v>
          </cell>
          <cell r="D847">
            <v>5.3000000000000007</v>
          </cell>
          <cell r="E847">
            <v>8219.1</v>
          </cell>
        </row>
        <row r="848">
          <cell r="A848">
            <v>39186</v>
          </cell>
          <cell r="B848">
            <v>39186</v>
          </cell>
          <cell r="C848">
            <v>16.100000000000001</v>
          </cell>
          <cell r="D848">
            <v>0</v>
          </cell>
          <cell r="E848">
            <v>8219.1</v>
          </cell>
        </row>
        <row r="849">
          <cell r="A849">
            <v>39187</v>
          </cell>
          <cell r="B849">
            <v>39187</v>
          </cell>
          <cell r="C849">
            <v>16.5</v>
          </cell>
          <cell r="D849">
            <v>0</v>
          </cell>
          <cell r="E849">
            <v>8219.1</v>
          </cell>
        </row>
        <row r="850">
          <cell r="A850">
            <v>39188</v>
          </cell>
          <cell r="B850">
            <v>39188</v>
          </cell>
          <cell r="C850">
            <v>18</v>
          </cell>
          <cell r="D850">
            <v>0</v>
          </cell>
          <cell r="E850">
            <v>8219.1</v>
          </cell>
        </row>
        <row r="851">
          <cell r="A851">
            <v>39189</v>
          </cell>
          <cell r="B851">
            <v>39189</v>
          </cell>
          <cell r="C851">
            <v>10.7</v>
          </cell>
          <cell r="D851">
            <v>9.3000000000000007</v>
          </cell>
          <cell r="E851">
            <v>8228.4</v>
          </cell>
        </row>
        <row r="852">
          <cell r="A852">
            <v>39190</v>
          </cell>
          <cell r="B852">
            <v>39190</v>
          </cell>
          <cell r="C852">
            <v>7.6</v>
          </cell>
          <cell r="D852">
            <v>12.4</v>
          </cell>
          <cell r="E852">
            <v>8240.7999999999993</v>
          </cell>
        </row>
        <row r="853">
          <cell r="A853">
            <v>39191</v>
          </cell>
          <cell r="B853">
            <v>39191</v>
          </cell>
          <cell r="C853">
            <v>9.9</v>
          </cell>
          <cell r="D853">
            <v>10.1</v>
          </cell>
          <cell r="E853">
            <v>8250.9</v>
          </cell>
        </row>
        <row r="854">
          <cell r="A854">
            <v>39192</v>
          </cell>
          <cell r="B854">
            <v>39192</v>
          </cell>
          <cell r="C854">
            <v>5.6</v>
          </cell>
          <cell r="D854">
            <v>14.4</v>
          </cell>
          <cell r="E854">
            <v>8265.2999999999993</v>
          </cell>
        </row>
        <row r="855">
          <cell r="A855">
            <v>39193</v>
          </cell>
          <cell r="B855">
            <v>39193</v>
          </cell>
          <cell r="C855">
            <v>5.4</v>
          </cell>
          <cell r="D855">
            <v>14.6</v>
          </cell>
          <cell r="E855">
            <v>8279.9</v>
          </cell>
        </row>
        <row r="856">
          <cell r="A856">
            <v>39194</v>
          </cell>
          <cell r="B856">
            <v>39194</v>
          </cell>
          <cell r="C856">
            <v>11.4</v>
          </cell>
          <cell r="D856">
            <v>8.6</v>
          </cell>
          <cell r="E856">
            <v>8288.5</v>
          </cell>
        </row>
        <row r="857">
          <cell r="A857">
            <v>39195</v>
          </cell>
          <cell r="B857">
            <v>39195</v>
          </cell>
          <cell r="C857">
            <v>15</v>
          </cell>
          <cell r="D857">
            <v>0</v>
          </cell>
          <cell r="E857">
            <v>8288.5</v>
          </cell>
        </row>
        <row r="858">
          <cell r="A858">
            <v>39196</v>
          </cell>
          <cell r="B858">
            <v>39196</v>
          </cell>
          <cell r="C858">
            <v>15.7</v>
          </cell>
          <cell r="D858">
            <v>0</v>
          </cell>
          <cell r="E858">
            <v>8288.5</v>
          </cell>
        </row>
        <row r="859">
          <cell r="A859">
            <v>39197</v>
          </cell>
          <cell r="B859">
            <v>39197</v>
          </cell>
          <cell r="C859">
            <v>17.7</v>
          </cell>
          <cell r="D859">
            <v>0</v>
          </cell>
          <cell r="E859">
            <v>8288.5</v>
          </cell>
        </row>
        <row r="860">
          <cell r="A860">
            <v>39198</v>
          </cell>
          <cell r="B860">
            <v>39198</v>
          </cell>
          <cell r="C860">
            <v>18</v>
          </cell>
          <cell r="D860">
            <v>0</v>
          </cell>
          <cell r="E860">
            <v>8288.5</v>
          </cell>
        </row>
        <row r="861">
          <cell r="A861">
            <v>39199</v>
          </cell>
          <cell r="B861">
            <v>39199</v>
          </cell>
          <cell r="C861">
            <v>17.7</v>
          </cell>
          <cell r="D861">
            <v>0</v>
          </cell>
          <cell r="E861">
            <v>8288.5</v>
          </cell>
        </row>
        <row r="862">
          <cell r="A862">
            <v>39200</v>
          </cell>
          <cell r="B862">
            <v>39200</v>
          </cell>
          <cell r="C862">
            <v>17.100000000000001</v>
          </cell>
          <cell r="D862">
            <v>0</v>
          </cell>
          <cell r="E862">
            <v>8288.5</v>
          </cell>
        </row>
        <row r="863">
          <cell r="A863">
            <v>39201</v>
          </cell>
          <cell r="B863">
            <v>39201</v>
          </cell>
          <cell r="C863">
            <v>11.1</v>
          </cell>
          <cell r="D863">
            <v>8.9</v>
          </cell>
          <cell r="E863">
            <v>8297.4</v>
          </cell>
        </row>
        <row r="864">
          <cell r="A864">
            <v>39202</v>
          </cell>
          <cell r="B864">
            <v>39202</v>
          </cell>
          <cell r="C864">
            <v>10.5</v>
          </cell>
          <cell r="D864">
            <v>9.5</v>
          </cell>
          <cell r="E864">
            <v>8306.9</v>
          </cell>
        </row>
        <row r="865">
          <cell r="A865">
            <v>39203</v>
          </cell>
          <cell r="B865">
            <v>39203</v>
          </cell>
          <cell r="C865">
            <v>10.6</v>
          </cell>
          <cell r="D865">
            <v>9.4</v>
          </cell>
          <cell r="E865">
            <v>8316.2999999999993</v>
          </cell>
        </row>
        <row r="866">
          <cell r="A866">
            <v>39204</v>
          </cell>
          <cell r="B866">
            <v>39204</v>
          </cell>
          <cell r="C866">
            <v>12.2</v>
          </cell>
          <cell r="D866">
            <v>7.8000000000000007</v>
          </cell>
          <cell r="E866">
            <v>8324.0999999999985</v>
          </cell>
        </row>
        <row r="867">
          <cell r="A867">
            <v>39205</v>
          </cell>
          <cell r="B867">
            <v>39205</v>
          </cell>
          <cell r="C867">
            <v>13.5</v>
          </cell>
          <cell r="D867">
            <v>6.5</v>
          </cell>
          <cell r="E867">
            <v>8330.5999999999985</v>
          </cell>
        </row>
        <row r="868">
          <cell r="A868">
            <v>39206</v>
          </cell>
          <cell r="B868">
            <v>39206</v>
          </cell>
          <cell r="C868">
            <v>14.4</v>
          </cell>
          <cell r="D868">
            <v>5.6</v>
          </cell>
          <cell r="E868">
            <v>8336.1999999999989</v>
          </cell>
        </row>
        <row r="869">
          <cell r="A869">
            <v>39207</v>
          </cell>
          <cell r="B869">
            <v>39207</v>
          </cell>
          <cell r="C869">
            <v>15.1</v>
          </cell>
          <cell r="D869">
            <v>0</v>
          </cell>
          <cell r="E869">
            <v>8336.1999999999989</v>
          </cell>
        </row>
        <row r="870">
          <cell r="A870">
            <v>39208</v>
          </cell>
          <cell r="B870">
            <v>39208</v>
          </cell>
          <cell r="C870">
            <v>13.9</v>
          </cell>
          <cell r="D870">
            <v>6.1</v>
          </cell>
          <cell r="E870">
            <v>8342.2999999999993</v>
          </cell>
        </row>
        <row r="871">
          <cell r="A871">
            <v>39209</v>
          </cell>
          <cell r="B871">
            <v>39209</v>
          </cell>
          <cell r="C871">
            <v>11.4</v>
          </cell>
          <cell r="D871">
            <v>8.6</v>
          </cell>
          <cell r="E871">
            <v>8350.9</v>
          </cell>
        </row>
        <row r="872">
          <cell r="A872">
            <v>39210</v>
          </cell>
          <cell r="B872">
            <v>39210</v>
          </cell>
          <cell r="C872">
            <v>11.5</v>
          </cell>
          <cell r="D872">
            <v>8.5</v>
          </cell>
          <cell r="E872">
            <v>8359.4</v>
          </cell>
        </row>
        <row r="873">
          <cell r="A873">
            <v>39211</v>
          </cell>
          <cell r="B873">
            <v>39211</v>
          </cell>
          <cell r="C873">
            <v>12.6</v>
          </cell>
          <cell r="D873">
            <v>7.4</v>
          </cell>
          <cell r="E873">
            <v>8366.7999999999993</v>
          </cell>
        </row>
        <row r="874">
          <cell r="A874">
            <v>39212</v>
          </cell>
          <cell r="B874">
            <v>39212</v>
          </cell>
          <cell r="C874">
            <v>13.3</v>
          </cell>
          <cell r="D874">
            <v>6.6999999999999993</v>
          </cell>
          <cell r="E874">
            <v>8373.5</v>
          </cell>
        </row>
        <row r="875">
          <cell r="A875">
            <v>39213</v>
          </cell>
          <cell r="B875">
            <v>39213</v>
          </cell>
          <cell r="C875">
            <v>11.8</v>
          </cell>
          <cell r="D875">
            <v>8.1999999999999993</v>
          </cell>
          <cell r="E875">
            <v>8381.7000000000007</v>
          </cell>
        </row>
        <row r="876">
          <cell r="A876">
            <v>39214</v>
          </cell>
          <cell r="B876">
            <v>39214</v>
          </cell>
          <cell r="C876">
            <v>11.8</v>
          </cell>
          <cell r="D876">
            <v>8.1999999999999993</v>
          </cell>
          <cell r="E876">
            <v>8389.9000000000015</v>
          </cell>
        </row>
        <row r="877">
          <cell r="A877">
            <v>39215</v>
          </cell>
          <cell r="B877">
            <v>39215</v>
          </cell>
          <cell r="C877">
            <v>15.8</v>
          </cell>
          <cell r="D877">
            <v>0</v>
          </cell>
          <cell r="E877">
            <v>8389.9000000000015</v>
          </cell>
        </row>
        <row r="878">
          <cell r="A878">
            <v>39216</v>
          </cell>
          <cell r="B878">
            <v>39216</v>
          </cell>
          <cell r="C878">
            <v>16.5</v>
          </cell>
          <cell r="D878">
            <v>0</v>
          </cell>
          <cell r="E878">
            <v>8389.9000000000015</v>
          </cell>
        </row>
        <row r="879">
          <cell r="A879">
            <v>39217</v>
          </cell>
          <cell r="B879">
            <v>39217</v>
          </cell>
          <cell r="C879">
            <v>11.3</v>
          </cell>
          <cell r="D879">
            <v>8.6999999999999993</v>
          </cell>
          <cell r="E879">
            <v>8398.6000000000022</v>
          </cell>
        </row>
        <row r="880">
          <cell r="A880">
            <v>39218</v>
          </cell>
          <cell r="B880">
            <v>39218</v>
          </cell>
          <cell r="C880">
            <v>10.3</v>
          </cell>
          <cell r="D880">
            <v>9.6999999999999993</v>
          </cell>
          <cell r="E880">
            <v>8408.3000000000029</v>
          </cell>
        </row>
        <row r="881">
          <cell r="A881">
            <v>39219</v>
          </cell>
          <cell r="B881">
            <v>39219</v>
          </cell>
          <cell r="C881">
            <v>8.6999999999999993</v>
          </cell>
          <cell r="D881">
            <v>11.3</v>
          </cell>
          <cell r="E881">
            <v>8419.6000000000022</v>
          </cell>
        </row>
        <row r="882">
          <cell r="A882">
            <v>39220</v>
          </cell>
          <cell r="B882">
            <v>39220</v>
          </cell>
          <cell r="C882">
            <v>12.7</v>
          </cell>
          <cell r="D882">
            <v>7.3000000000000007</v>
          </cell>
          <cell r="E882">
            <v>8426.9000000000015</v>
          </cell>
        </row>
        <row r="883">
          <cell r="A883">
            <v>39221</v>
          </cell>
          <cell r="B883">
            <v>39221</v>
          </cell>
          <cell r="C883">
            <v>15.4</v>
          </cell>
          <cell r="D883">
            <v>0</v>
          </cell>
          <cell r="E883">
            <v>8426.9000000000015</v>
          </cell>
        </row>
        <row r="884">
          <cell r="A884">
            <v>39222</v>
          </cell>
          <cell r="B884">
            <v>39222</v>
          </cell>
          <cell r="C884">
            <v>17</v>
          </cell>
          <cell r="D884">
            <v>0</v>
          </cell>
          <cell r="E884">
            <v>8426.9000000000015</v>
          </cell>
        </row>
        <row r="885">
          <cell r="A885">
            <v>39223</v>
          </cell>
          <cell r="B885">
            <v>39223</v>
          </cell>
          <cell r="C885">
            <v>21</v>
          </cell>
          <cell r="D885">
            <v>0</v>
          </cell>
          <cell r="E885">
            <v>8426.9000000000015</v>
          </cell>
        </row>
        <row r="886">
          <cell r="A886">
            <v>39224</v>
          </cell>
          <cell r="B886">
            <v>39224</v>
          </cell>
          <cell r="C886">
            <v>18.2</v>
          </cell>
          <cell r="D886">
            <v>0</v>
          </cell>
          <cell r="E886">
            <v>8426.9000000000015</v>
          </cell>
        </row>
        <row r="887">
          <cell r="A887">
            <v>39225</v>
          </cell>
          <cell r="B887">
            <v>39225</v>
          </cell>
          <cell r="C887">
            <v>16.399999999999999</v>
          </cell>
          <cell r="D887">
            <v>0</v>
          </cell>
          <cell r="E887">
            <v>8426.9000000000015</v>
          </cell>
        </row>
        <row r="888">
          <cell r="A888">
            <v>39226</v>
          </cell>
          <cell r="B888">
            <v>39226</v>
          </cell>
          <cell r="C888">
            <v>18</v>
          </cell>
          <cell r="D888">
            <v>0</v>
          </cell>
          <cell r="E888">
            <v>8426.9000000000015</v>
          </cell>
        </row>
        <row r="889">
          <cell r="A889">
            <v>39227</v>
          </cell>
          <cell r="B889">
            <v>39227</v>
          </cell>
          <cell r="C889">
            <v>19.3</v>
          </cell>
          <cell r="D889">
            <v>0</v>
          </cell>
          <cell r="E889">
            <v>8426.9000000000015</v>
          </cell>
        </row>
        <row r="890">
          <cell r="A890">
            <v>39228</v>
          </cell>
          <cell r="B890">
            <v>39228</v>
          </cell>
          <cell r="C890">
            <v>16.8</v>
          </cell>
          <cell r="D890">
            <v>0</v>
          </cell>
          <cell r="E890">
            <v>8426.9000000000015</v>
          </cell>
        </row>
        <row r="891">
          <cell r="A891">
            <v>39229</v>
          </cell>
          <cell r="B891">
            <v>39229</v>
          </cell>
          <cell r="C891">
            <v>16.600000000000001</v>
          </cell>
          <cell r="D891">
            <v>0</v>
          </cell>
          <cell r="E891">
            <v>8426.9000000000015</v>
          </cell>
        </row>
        <row r="892">
          <cell r="A892">
            <v>39230</v>
          </cell>
          <cell r="B892">
            <v>39230</v>
          </cell>
          <cell r="C892">
            <v>13.6</v>
          </cell>
          <cell r="D892">
            <v>6.4</v>
          </cell>
          <cell r="E892">
            <v>8433.3000000000011</v>
          </cell>
        </row>
        <row r="893">
          <cell r="A893">
            <v>39231</v>
          </cell>
          <cell r="B893">
            <v>39231</v>
          </cell>
          <cell r="C893">
            <v>11.4</v>
          </cell>
          <cell r="D893">
            <v>8.6</v>
          </cell>
          <cell r="E893">
            <v>8441.9000000000015</v>
          </cell>
        </row>
        <row r="894">
          <cell r="A894">
            <v>39232</v>
          </cell>
          <cell r="B894">
            <v>39232</v>
          </cell>
          <cell r="C894">
            <v>12.7</v>
          </cell>
          <cell r="D894">
            <v>7.3000000000000007</v>
          </cell>
          <cell r="E894">
            <v>8449.2000000000007</v>
          </cell>
        </row>
        <row r="895">
          <cell r="A895">
            <v>39233</v>
          </cell>
          <cell r="B895">
            <v>39233</v>
          </cell>
          <cell r="C895">
            <v>15</v>
          </cell>
          <cell r="D895">
            <v>0</v>
          </cell>
          <cell r="E895">
            <v>8449.2000000000007</v>
          </cell>
        </row>
        <row r="896">
          <cell r="A896">
            <v>39234</v>
          </cell>
          <cell r="B896">
            <v>39234</v>
          </cell>
          <cell r="C896">
            <v>16.899999999999999</v>
          </cell>
          <cell r="D896">
            <v>0</v>
          </cell>
          <cell r="E896">
            <v>8449.2000000000007</v>
          </cell>
        </row>
        <row r="897">
          <cell r="A897">
            <v>39235</v>
          </cell>
          <cell r="B897">
            <v>39235</v>
          </cell>
          <cell r="C897">
            <v>15.4</v>
          </cell>
          <cell r="D897">
            <v>0</v>
          </cell>
          <cell r="E897">
            <v>8449.2000000000007</v>
          </cell>
        </row>
        <row r="898">
          <cell r="A898">
            <v>39236</v>
          </cell>
          <cell r="B898">
            <v>39236</v>
          </cell>
          <cell r="C898">
            <v>15</v>
          </cell>
          <cell r="D898">
            <v>0</v>
          </cell>
          <cell r="E898">
            <v>8449.2000000000007</v>
          </cell>
        </row>
        <row r="899">
          <cell r="A899">
            <v>39237</v>
          </cell>
          <cell r="B899">
            <v>39237</v>
          </cell>
          <cell r="C899">
            <v>17</v>
          </cell>
          <cell r="D899">
            <v>0</v>
          </cell>
          <cell r="E899">
            <v>8449.2000000000007</v>
          </cell>
        </row>
        <row r="900">
          <cell r="A900">
            <v>39238</v>
          </cell>
          <cell r="B900">
            <v>39238</v>
          </cell>
          <cell r="C900">
            <v>16.899999999999999</v>
          </cell>
          <cell r="D900">
            <v>0</v>
          </cell>
          <cell r="E900">
            <v>8449.2000000000007</v>
          </cell>
        </row>
        <row r="901">
          <cell r="A901">
            <v>39239</v>
          </cell>
          <cell r="B901">
            <v>39239</v>
          </cell>
          <cell r="C901">
            <v>18</v>
          </cell>
          <cell r="D901">
            <v>0</v>
          </cell>
          <cell r="E901">
            <v>8449.2000000000007</v>
          </cell>
        </row>
        <row r="902">
          <cell r="A902">
            <v>39240</v>
          </cell>
          <cell r="B902">
            <v>39240</v>
          </cell>
          <cell r="C902">
            <v>22.1</v>
          </cell>
          <cell r="D902">
            <v>0</v>
          </cell>
          <cell r="E902">
            <v>8449.2000000000007</v>
          </cell>
        </row>
        <row r="903">
          <cell r="A903">
            <v>39241</v>
          </cell>
          <cell r="B903">
            <v>39241</v>
          </cell>
          <cell r="C903">
            <v>23.5</v>
          </cell>
          <cell r="D903">
            <v>0</v>
          </cell>
          <cell r="E903">
            <v>8449.2000000000007</v>
          </cell>
        </row>
        <row r="904">
          <cell r="A904">
            <v>39242</v>
          </cell>
          <cell r="B904">
            <v>39242</v>
          </cell>
          <cell r="C904">
            <v>23.4</v>
          </cell>
          <cell r="D904">
            <v>0</v>
          </cell>
          <cell r="E904">
            <v>8449.2000000000007</v>
          </cell>
        </row>
        <row r="905">
          <cell r="A905">
            <v>39243</v>
          </cell>
          <cell r="B905">
            <v>39243</v>
          </cell>
          <cell r="C905">
            <v>22</v>
          </cell>
          <cell r="D905">
            <v>0</v>
          </cell>
          <cell r="E905">
            <v>8449.2000000000007</v>
          </cell>
        </row>
        <row r="906">
          <cell r="A906">
            <v>39244</v>
          </cell>
          <cell r="B906">
            <v>39244</v>
          </cell>
          <cell r="C906">
            <v>22.6</v>
          </cell>
          <cell r="D906">
            <v>0</v>
          </cell>
          <cell r="E906">
            <v>8449.2000000000007</v>
          </cell>
        </row>
        <row r="907">
          <cell r="A907">
            <v>39245</v>
          </cell>
          <cell r="B907">
            <v>39245</v>
          </cell>
          <cell r="C907">
            <v>20.9</v>
          </cell>
          <cell r="D907">
            <v>0</v>
          </cell>
          <cell r="E907">
            <v>8449.2000000000007</v>
          </cell>
        </row>
        <row r="908">
          <cell r="A908">
            <v>39246</v>
          </cell>
          <cell r="B908">
            <v>39246</v>
          </cell>
          <cell r="C908">
            <v>19</v>
          </cell>
          <cell r="D908">
            <v>0</v>
          </cell>
          <cell r="E908">
            <v>8449.2000000000007</v>
          </cell>
        </row>
        <row r="909">
          <cell r="A909">
            <v>39247</v>
          </cell>
          <cell r="B909">
            <v>39247</v>
          </cell>
          <cell r="C909">
            <v>19.100000000000001</v>
          </cell>
          <cell r="D909">
            <v>0</v>
          </cell>
          <cell r="E909">
            <v>8449.2000000000007</v>
          </cell>
        </row>
        <row r="910">
          <cell r="A910">
            <v>39248</v>
          </cell>
          <cell r="B910">
            <v>39248</v>
          </cell>
          <cell r="C910">
            <v>19.3</v>
          </cell>
          <cell r="D910">
            <v>0</v>
          </cell>
          <cell r="E910">
            <v>8449.2000000000007</v>
          </cell>
        </row>
        <row r="911">
          <cell r="A911">
            <v>39249</v>
          </cell>
          <cell r="B911">
            <v>39249</v>
          </cell>
          <cell r="C911">
            <v>17.399999999999999</v>
          </cell>
          <cell r="D911">
            <v>0</v>
          </cell>
          <cell r="E911">
            <v>8449.2000000000007</v>
          </cell>
        </row>
        <row r="912">
          <cell r="A912">
            <v>39250</v>
          </cell>
          <cell r="B912">
            <v>39250</v>
          </cell>
          <cell r="C912">
            <v>17.399999999999999</v>
          </cell>
          <cell r="D912">
            <v>0</v>
          </cell>
          <cell r="E912">
            <v>8449.2000000000007</v>
          </cell>
        </row>
        <row r="913">
          <cell r="A913">
            <v>39251</v>
          </cell>
          <cell r="B913">
            <v>39251</v>
          </cell>
          <cell r="C913">
            <v>16.3</v>
          </cell>
          <cell r="D913">
            <v>0</v>
          </cell>
          <cell r="E913">
            <v>8449.2000000000007</v>
          </cell>
        </row>
        <row r="914">
          <cell r="A914">
            <v>39252</v>
          </cell>
          <cell r="B914">
            <v>39252</v>
          </cell>
          <cell r="C914">
            <v>19.5</v>
          </cell>
          <cell r="D914">
            <v>0</v>
          </cell>
          <cell r="E914">
            <v>8449.2000000000007</v>
          </cell>
        </row>
        <row r="915">
          <cell r="A915">
            <v>39253</v>
          </cell>
          <cell r="B915">
            <v>39253</v>
          </cell>
          <cell r="C915">
            <v>21.7</v>
          </cell>
          <cell r="D915">
            <v>0</v>
          </cell>
          <cell r="E915">
            <v>8449.2000000000007</v>
          </cell>
        </row>
        <row r="916">
          <cell r="A916">
            <v>39254</v>
          </cell>
          <cell r="B916">
            <v>39254</v>
          </cell>
          <cell r="C916">
            <v>15.2</v>
          </cell>
          <cell r="D916">
            <v>0</v>
          </cell>
          <cell r="E916">
            <v>8449.2000000000007</v>
          </cell>
        </row>
        <row r="917">
          <cell r="A917">
            <v>39255</v>
          </cell>
          <cell r="B917">
            <v>39255</v>
          </cell>
          <cell r="C917">
            <v>16.2</v>
          </cell>
          <cell r="D917">
            <v>0</v>
          </cell>
          <cell r="E917">
            <v>8449.2000000000007</v>
          </cell>
        </row>
        <row r="918">
          <cell r="A918">
            <v>39256</v>
          </cell>
          <cell r="B918">
            <v>39256</v>
          </cell>
          <cell r="C918">
            <v>16.399999999999999</v>
          </cell>
          <cell r="D918">
            <v>0</v>
          </cell>
          <cell r="E918">
            <v>8449.2000000000007</v>
          </cell>
        </row>
        <row r="919">
          <cell r="A919">
            <v>39257</v>
          </cell>
          <cell r="B919">
            <v>39257</v>
          </cell>
          <cell r="C919">
            <v>18</v>
          </cell>
          <cell r="D919">
            <v>0</v>
          </cell>
          <cell r="E919">
            <v>8449.2000000000007</v>
          </cell>
        </row>
        <row r="920">
          <cell r="A920">
            <v>39258</v>
          </cell>
          <cell r="B920">
            <v>39258</v>
          </cell>
          <cell r="C920">
            <v>18</v>
          </cell>
          <cell r="D920">
            <v>0</v>
          </cell>
          <cell r="E920">
            <v>8449.2000000000007</v>
          </cell>
        </row>
        <row r="921">
          <cell r="A921">
            <v>39259</v>
          </cell>
          <cell r="B921">
            <v>39259</v>
          </cell>
          <cell r="C921">
            <v>13.7</v>
          </cell>
          <cell r="D921">
            <v>6.3000000000000007</v>
          </cell>
          <cell r="E921">
            <v>8455.5</v>
          </cell>
        </row>
        <row r="922">
          <cell r="A922">
            <v>39260</v>
          </cell>
          <cell r="B922">
            <v>39260</v>
          </cell>
          <cell r="C922">
            <v>12.9</v>
          </cell>
          <cell r="D922">
            <v>7.1</v>
          </cell>
          <cell r="E922">
            <v>8462.6</v>
          </cell>
        </row>
        <row r="923">
          <cell r="A923">
            <v>39261</v>
          </cell>
          <cell r="B923">
            <v>39261</v>
          </cell>
          <cell r="C923">
            <v>14.4</v>
          </cell>
          <cell r="D923">
            <v>5.6</v>
          </cell>
          <cell r="E923">
            <v>8468.2000000000007</v>
          </cell>
        </row>
        <row r="924">
          <cell r="A924">
            <v>39262</v>
          </cell>
          <cell r="B924">
            <v>39262</v>
          </cell>
          <cell r="C924">
            <v>14.5</v>
          </cell>
          <cell r="D924">
            <v>5.5</v>
          </cell>
          <cell r="E924">
            <v>8473.7000000000007</v>
          </cell>
        </row>
        <row r="925">
          <cell r="A925">
            <v>39263</v>
          </cell>
          <cell r="B925">
            <v>39263</v>
          </cell>
          <cell r="C925">
            <v>15.7</v>
          </cell>
          <cell r="D925">
            <v>0</v>
          </cell>
          <cell r="E925">
            <v>8473.7000000000007</v>
          </cell>
        </row>
        <row r="926">
          <cell r="A926">
            <v>39264</v>
          </cell>
          <cell r="B926">
            <v>39264</v>
          </cell>
          <cell r="C926">
            <v>19.100000000000001</v>
          </cell>
          <cell r="D926">
            <v>0</v>
          </cell>
          <cell r="E926">
            <v>8473.7000000000007</v>
          </cell>
        </row>
        <row r="927">
          <cell r="A927">
            <v>39265</v>
          </cell>
          <cell r="B927">
            <v>39265</v>
          </cell>
          <cell r="C927">
            <v>17.8</v>
          </cell>
          <cell r="D927">
            <v>0</v>
          </cell>
          <cell r="E927">
            <v>8473.7000000000007</v>
          </cell>
        </row>
        <row r="928">
          <cell r="A928">
            <v>39266</v>
          </cell>
          <cell r="B928">
            <v>39266</v>
          </cell>
          <cell r="C928">
            <v>14.7</v>
          </cell>
          <cell r="D928">
            <v>5.3000000000000007</v>
          </cell>
          <cell r="E928">
            <v>8479</v>
          </cell>
        </row>
        <row r="929">
          <cell r="A929">
            <v>39267</v>
          </cell>
          <cell r="B929">
            <v>39267</v>
          </cell>
          <cell r="C929">
            <v>14.2</v>
          </cell>
          <cell r="D929">
            <v>5.8000000000000007</v>
          </cell>
          <cell r="E929">
            <v>8484.7999999999993</v>
          </cell>
        </row>
        <row r="930">
          <cell r="A930">
            <v>39268</v>
          </cell>
          <cell r="B930">
            <v>39268</v>
          </cell>
          <cell r="C930">
            <v>15.4</v>
          </cell>
          <cell r="D930">
            <v>0</v>
          </cell>
          <cell r="E930">
            <v>8484.7999999999993</v>
          </cell>
        </row>
        <row r="931">
          <cell r="A931">
            <v>39269</v>
          </cell>
          <cell r="B931">
            <v>39269</v>
          </cell>
          <cell r="C931">
            <v>14.7</v>
          </cell>
          <cell r="D931">
            <v>5.3000000000000007</v>
          </cell>
          <cell r="E931">
            <v>8490.0999999999985</v>
          </cell>
        </row>
        <row r="932">
          <cell r="A932">
            <v>39270</v>
          </cell>
          <cell r="B932">
            <v>39270</v>
          </cell>
          <cell r="C932">
            <v>15.8</v>
          </cell>
          <cell r="D932">
            <v>0</v>
          </cell>
          <cell r="E932">
            <v>8490.0999999999985</v>
          </cell>
        </row>
        <row r="933">
          <cell r="A933">
            <v>39271</v>
          </cell>
          <cell r="B933">
            <v>39271</v>
          </cell>
          <cell r="C933">
            <v>16.8</v>
          </cell>
          <cell r="D933">
            <v>0</v>
          </cell>
          <cell r="E933">
            <v>8490.0999999999985</v>
          </cell>
        </row>
        <row r="934">
          <cell r="A934">
            <v>39272</v>
          </cell>
          <cell r="B934">
            <v>39272</v>
          </cell>
          <cell r="C934">
            <v>12.4</v>
          </cell>
          <cell r="D934">
            <v>7.6</v>
          </cell>
          <cell r="E934">
            <v>8497.6999999999989</v>
          </cell>
        </row>
        <row r="935">
          <cell r="A935">
            <v>39273</v>
          </cell>
          <cell r="B935">
            <v>39273</v>
          </cell>
          <cell r="C935">
            <v>13.8</v>
          </cell>
          <cell r="D935">
            <v>6.1999999999999993</v>
          </cell>
          <cell r="E935">
            <v>8503.9</v>
          </cell>
        </row>
        <row r="936">
          <cell r="A936">
            <v>39274</v>
          </cell>
          <cell r="B936">
            <v>39274</v>
          </cell>
          <cell r="C936">
            <v>13.5</v>
          </cell>
          <cell r="D936">
            <v>6.5</v>
          </cell>
          <cell r="E936">
            <v>8510.4</v>
          </cell>
        </row>
        <row r="937">
          <cell r="A937">
            <v>39275</v>
          </cell>
          <cell r="B937">
            <v>39275</v>
          </cell>
          <cell r="C937">
            <v>15.6</v>
          </cell>
          <cell r="D937">
            <v>0</v>
          </cell>
          <cell r="E937">
            <v>8510.4</v>
          </cell>
        </row>
        <row r="938">
          <cell r="A938">
            <v>39276</v>
          </cell>
          <cell r="B938">
            <v>39276</v>
          </cell>
          <cell r="C938">
            <v>19.3</v>
          </cell>
          <cell r="D938">
            <v>0</v>
          </cell>
          <cell r="E938">
            <v>8510.4</v>
          </cell>
        </row>
        <row r="939">
          <cell r="A939">
            <v>39277</v>
          </cell>
          <cell r="B939">
            <v>39277</v>
          </cell>
          <cell r="C939">
            <v>23.5</v>
          </cell>
          <cell r="D939">
            <v>0</v>
          </cell>
          <cell r="E939">
            <v>8510.4</v>
          </cell>
        </row>
        <row r="940">
          <cell r="A940">
            <v>39278</v>
          </cell>
          <cell r="B940">
            <v>39278</v>
          </cell>
          <cell r="C940">
            <v>24.8</v>
          </cell>
          <cell r="D940">
            <v>0</v>
          </cell>
          <cell r="E940">
            <v>8510.4</v>
          </cell>
        </row>
        <row r="941">
          <cell r="A941">
            <v>39279</v>
          </cell>
          <cell r="B941">
            <v>39279</v>
          </cell>
          <cell r="C941">
            <v>28.2</v>
          </cell>
          <cell r="D941">
            <v>0</v>
          </cell>
          <cell r="E941">
            <v>8510.4</v>
          </cell>
        </row>
        <row r="942">
          <cell r="A942">
            <v>39280</v>
          </cell>
          <cell r="B942">
            <v>39280</v>
          </cell>
          <cell r="C942">
            <v>21.8</v>
          </cell>
          <cell r="D942">
            <v>0</v>
          </cell>
          <cell r="E942">
            <v>8510.4</v>
          </cell>
        </row>
        <row r="943">
          <cell r="A943">
            <v>39281</v>
          </cell>
          <cell r="B943">
            <v>39281</v>
          </cell>
          <cell r="C943">
            <v>19.8</v>
          </cell>
          <cell r="D943">
            <v>0</v>
          </cell>
          <cell r="E943">
            <v>8510.4</v>
          </cell>
        </row>
        <row r="944">
          <cell r="A944">
            <v>39282</v>
          </cell>
          <cell r="B944">
            <v>39282</v>
          </cell>
          <cell r="C944">
            <v>19.100000000000001</v>
          </cell>
          <cell r="D944">
            <v>0</v>
          </cell>
          <cell r="E944">
            <v>8510.4</v>
          </cell>
        </row>
        <row r="945">
          <cell r="A945">
            <v>39283</v>
          </cell>
          <cell r="B945">
            <v>39283</v>
          </cell>
          <cell r="C945">
            <v>21.4</v>
          </cell>
          <cell r="D945">
            <v>0</v>
          </cell>
          <cell r="E945">
            <v>8510.4</v>
          </cell>
        </row>
        <row r="946">
          <cell r="A946">
            <v>39284</v>
          </cell>
          <cell r="B946">
            <v>39284</v>
          </cell>
          <cell r="C946">
            <v>19.5</v>
          </cell>
          <cell r="D946">
            <v>0</v>
          </cell>
          <cell r="E946">
            <v>8510.4</v>
          </cell>
        </row>
        <row r="947">
          <cell r="A947">
            <v>39285</v>
          </cell>
          <cell r="B947">
            <v>39285</v>
          </cell>
          <cell r="C947">
            <v>17.2</v>
          </cell>
          <cell r="D947">
            <v>0</v>
          </cell>
          <cell r="E947">
            <v>8510.4</v>
          </cell>
        </row>
        <row r="948">
          <cell r="A948">
            <v>39286</v>
          </cell>
          <cell r="B948">
            <v>39286</v>
          </cell>
          <cell r="C948">
            <v>17.399999999999999</v>
          </cell>
          <cell r="D948">
            <v>0</v>
          </cell>
          <cell r="E948">
            <v>8510.4</v>
          </cell>
        </row>
        <row r="949">
          <cell r="A949">
            <v>39287</v>
          </cell>
          <cell r="B949">
            <v>39287</v>
          </cell>
          <cell r="C949">
            <v>15.8</v>
          </cell>
          <cell r="D949">
            <v>0</v>
          </cell>
          <cell r="E949">
            <v>8510.4</v>
          </cell>
        </row>
        <row r="950">
          <cell r="A950">
            <v>39288</v>
          </cell>
          <cell r="B950">
            <v>39288</v>
          </cell>
          <cell r="C950">
            <v>17.600000000000001</v>
          </cell>
          <cell r="D950">
            <v>0</v>
          </cell>
          <cell r="E950">
            <v>8510.4</v>
          </cell>
        </row>
        <row r="951">
          <cell r="A951">
            <v>39289</v>
          </cell>
          <cell r="B951">
            <v>39289</v>
          </cell>
          <cell r="C951">
            <v>20.6</v>
          </cell>
          <cell r="D951">
            <v>0</v>
          </cell>
          <cell r="E951">
            <v>8510.4</v>
          </cell>
        </row>
        <row r="952">
          <cell r="A952">
            <v>39290</v>
          </cell>
          <cell r="B952">
            <v>39290</v>
          </cell>
          <cell r="C952">
            <v>18</v>
          </cell>
          <cell r="D952">
            <v>0</v>
          </cell>
          <cell r="E952">
            <v>8510.4</v>
          </cell>
        </row>
        <row r="953">
          <cell r="A953">
            <v>39291</v>
          </cell>
          <cell r="B953">
            <v>39291</v>
          </cell>
          <cell r="C953">
            <v>16.600000000000001</v>
          </cell>
          <cell r="D953">
            <v>0</v>
          </cell>
          <cell r="E953">
            <v>8510.4</v>
          </cell>
        </row>
        <row r="954">
          <cell r="A954">
            <v>39292</v>
          </cell>
          <cell r="B954">
            <v>39292</v>
          </cell>
          <cell r="C954">
            <v>13.9</v>
          </cell>
          <cell r="D954">
            <v>6.1</v>
          </cell>
          <cell r="E954">
            <v>8516.5</v>
          </cell>
        </row>
        <row r="955">
          <cell r="A955">
            <v>39293</v>
          </cell>
          <cell r="B955">
            <v>39293</v>
          </cell>
          <cell r="C955">
            <v>12.7</v>
          </cell>
          <cell r="D955">
            <v>7.3000000000000007</v>
          </cell>
          <cell r="E955">
            <v>8523.7999999999993</v>
          </cell>
        </row>
        <row r="956">
          <cell r="A956">
            <v>39294</v>
          </cell>
          <cell r="B956">
            <v>39294</v>
          </cell>
          <cell r="C956">
            <v>13.8</v>
          </cell>
          <cell r="D956">
            <v>6.1999999999999993</v>
          </cell>
          <cell r="E956">
            <v>8530</v>
          </cell>
        </row>
        <row r="957">
          <cell r="A957">
            <v>39295</v>
          </cell>
          <cell r="B957">
            <v>39295</v>
          </cell>
          <cell r="C957">
            <v>16</v>
          </cell>
          <cell r="D957">
            <v>0</v>
          </cell>
          <cell r="E957">
            <v>8530</v>
          </cell>
        </row>
        <row r="958">
          <cell r="A958">
            <v>39296</v>
          </cell>
          <cell r="B958">
            <v>39296</v>
          </cell>
          <cell r="C958">
            <v>14.9</v>
          </cell>
          <cell r="D958">
            <v>5.0999999999999996</v>
          </cell>
          <cell r="E958">
            <v>8535.1</v>
          </cell>
        </row>
        <row r="959">
          <cell r="A959">
            <v>39297</v>
          </cell>
          <cell r="B959">
            <v>39297</v>
          </cell>
          <cell r="C959">
            <v>16</v>
          </cell>
          <cell r="D959">
            <v>0</v>
          </cell>
          <cell r="E959">
            <v>8535.1</v>
          </cell>
        </row>
        <row r="960">
          <cell r="A960">
            <v>39298</v>
          </cell>
          <cell r="B960">
            <v>39298</v>
          </cell>
          <cell r="C960">
            <v>18.3</v>
          </cell>
          <cell r="D960">
            <v>0</v>
          </cell>
          <cell r="E960">
            <v>8535.1</v>
          </cell>
        </row>
        <row r="961">
          <cell r="A961">
            <v>39299</v>
          </cell>
          <cell r="B961">
            <v>39299</v>
          </cell>
          <cell r="C961">
            <v>21.6</v>
          </cell>
          <cell r="D961">
            <v>0</v>
          </cell>
          <cell r="E961">
            <v>8535.1</v>
          </cell>
        </row>
        <row r="962">
          <cell r="A962">
            <v>39300</v>
          </cell>
          <cell r="B962">
            <v>39300</v>
          </cell>
          <cell r="C962">
            <v>21.8</v>
          </cell>
          <cell r="D962">
            <v>0</v>
          </cell>
          <cell r="E962">
            <v>8535.1</v>
          </cell>
        </row>
        <row r="963">
          <cell r="A963">
            <v>39301</v>
          </cell>
          <cell r="B963">
            <v>39301</v>
          </cell>
          <cell r="C963">
            <v>18.8</v>
          </cell>
          <cell r="D963">
            <v>0</v>
          </cell>
          <cell r="E963">
            <v>8535.1</v>
          </cell>
        </row>
        <row r="964">
          <cell r="A964">
            <v>39302</v>
          </cell>
          <cell r="B964">
            <v>39302</v>
          </cell>
          <cell r="C964">
            <v>15.8</v>
          </cell>
          <cell r="D964">
            <v>0</v>
          </cell>
          <cell r="E964">
            <v>8535.1</v>
          </cell>
        </row>
        <row r="965">
          <cell r="A965">
            <v>39303</v>
          </cell>
          <cell r="B965">
            <v>39303</v>
          </cell>
          <cell r="C965">
            <v>21.1</v>
          </cell>
          <cell r="D965">
            <v>0</v>
          </cell>
          <cell r="E965">
            <v>8535.1</v>
          </cell>
        </row>
        <row r="966">
          <cell r="A966">
            <v>39304</v>
          </cell>
          <cell r="B966">
            <v>39304</v>
          </cell>
          <cell r="C966">
            <v>19</v>
          </cell>
          <cell r="D966">
            <v>0</v>
          </cell>
          <cell r="E966">
            <v>8535.1</v>
          </cell>
        </row>
        <row r="967">
          <cell r="A967">
            <v>39305</v>
          </cell>
          <cell r="B967">
            <v>39305</v>
          </cell>
          <cell r="C967">
            <v>16.8</v>
          </cell>
          <cell r="D967">
            <v>0</v>
          </cell>
          <cell r="E967">
            <v>8535.1</v>
          </cell>
        </row>
        <row r="968">
          <cell r="A968">
            <v>39306</v>
          </cell>
          <cell r="B968">
            <v>39306</v>
          </cell>
          <cell r="C968">
            <v>16.5</v>
          </cell>
          <cell r="D968">
            <v>0</v>
          </cell>
          <cell r="E968">
            <v>8535.1</v>
          </cell>
        </row>
        <row r="969">
          <cell r="A969">
            <v>39307</v>
          </cell>
          <cell r="B969">
            <v>39307</v>
          </cell>
          <cell r="C969">
            <v>17.600000000000001</v>
          </cell>
          <cell r="D969">
            <v>0</v>
          </cell>
          <cell r="E969">
            <v>8535.1</v>
          </cell>
        </row>
        <row r="970">
          <cell r="A970">
            <v>39308</v>
          </cell>
          <cell r="B970">
            <v>39308</v>
          </cell>
          <cell r="C970">
            <v>19.100000000000001</v>
          </cell>
          <cell r="D970">
            <v>0</v>
          </cell>
          <cell r="E970">
            <v>8535.1</v>
          </cell>
        </row>
        <row r="971">
          <cell r="A971">
            <v>39309</v>
          </cell>
          <cell r="B971">
            <v>39309</v>
          </cell>
          <cell r="C971">
            <v>22.6</v>
          </cell>
          <cell r="D971">
            <v>0</v>
          </cell>
          <cell r="E971">
            <v>8535.1</v>
          </cell>
        </row>
        <row r="972">
          <cell r="A972">
            <v>39310</v>
          </cell>
          <cell r="B972">
            <v>39310</v>
          </cell>
          <cell r="C972">
            <v>17.8</v>
          </cell>
          <cell r="D972">
            <v>0</v>
          </cell>
          <cell r="E972">
            <v>8535.1</v>
          </cell>
        </row>
        <row r="973">
          <cell r="A973">
            <v>39311</v>
          </cell>
          <cell r="B973">
            <v>39311</v>
          </cell>
          <cell r="C973">
            <v>14.7</v>
          </cell>
          <cell r="D973">
            <v>5.3000000000000007</v>
          </cell>
          <cell r="E973">
            <v>8540.4</v>
          </cell>
        </row>
        <row r="974">
          <cell r="A974">
            <v>39312</v>
          </cell>
          <cell r="B974">
            <v>39312</v>
          </cell>
          <cell r="C974">
            <v>15.6</v>
          </cell>
          <cell r="D974">
            <v>0</v>
          </cell>
          <cell r="E974">
            <v>8540.4</v>
          </cell>
        </row>
        <row r="975">
          <cell r="A975">
            <v>39313</v>
          </cell>
          <cell r="B975">
            <v>39313</v>
          </cell>
          <cell r="C975">
            <v>16.899999999999999</v>
          </cell>
          <cell r="D975">
            <v>0</v>
          </cell>
          <cell r="E975">
            <v>8540.4</v>
          </cell>
        </row>
        <row r="976">
          <cell r="A976">
            <v>39314</v>
          </cell>
          <cell r="B976">
            <v>39314</v>
          </cell>
          <cell r="C976">
            <v>17.5</v>
          </cell>
          <cell r="D976">
            <v>0</v>
          </cell>
          <cell r="E976">
            <v>8540.4</v>
          </cell>
        </row>
        <row r="977">
          <cell r="A977">
            <v>39315</v>
          </cell>
          <cell r="B977">
            <v>39315</v>
          </cell>
          <cell r="C977">
            <v>15.9</v>
          </cell>
          <cell r="D977">
            <v>0</v>
          </cell>
          <cell r="E977">
            <v>8540.4</v>
          </cell>
        </row>
        <row r="978">
          <cell r="A978">
            <v>39316</v>
          </cell>
          <cell r="B978">
            <v>39316</v>
          </cell>
          <cell r="C978">
            <v>18</v>
          </cell>
          <cell r="D978">
            <v>0</v>
          </cell>
          <cell r="E978">
            <v>8540.4</v>
          </cell>
        </row>
        <row r="979">
          <cell r="A979">
            <v>39317</v>
          </cell>
          <cell r="B979">
            <v>39317</v>
          </cell>
          <cell r="C979">
            <v>18.100000000000001</v>
          </cell>
          <cell r="D979">
            <v>0</v>
          </cell>
          <cell r="E979">
            <v>8540.4</v>
          </cell>
        </row>
        <row r="980">
          <cell r="A980">
            <v>39318</v>
          </cell>
          <cell r="B980">
            <v>39318</v>
          </cell>
          <cell r="C980">
            <v>19.2</v>
          </cell>
          <cell r="D980">
            <v>0</v>
          </cell>
          <cell r="E980">
            <v>8540.4</v>
          </cell>
        </row>
        <row r="981">
          <cell r="A981">
            <v>39319</v>
          </cell>
          <cell r="B981">
            <v>39319</v>
          </cell>
          <cell r="C981">
            <v>18.600000000000001</v>
          </cell>
          <cell r="D981">
            <v>0</v>
          </cell>
          <cell r="E981">
            <v>8540.4</v>
          </cell>
        </row>
        <row r="982">
          <cell r="A982">
            <v>39320</v>
          </cell>
          <cell r="B982">
            <v>39320</v>
          </cell>
          <cell r="C982">
            <v>17.2</v>
          </cell>
          <cell r="D982">
            <v>0</v>
          </cell>
          <cell r="E982">
            <v>8540.4</v>
          </cell>
        </row>
        <row r="983">
          <cell r="A983">
            <v>39321</v>
          </cell>
          <cell r="B983">
            <v>39321</v>
          </cell>
          <cell r="C983">
            <v>14.5</v>
          </cell>
          <cell r="D983">
            <v>5.5</v>
          </cell>
          <cell r="E983">
            <v>8545.9</v>
          </cell>
        </row>
        <row r="984">
          <cell r="A984">
            <v>39322</v>
          </cell>
          <cell r="B984">
            <v>39322</v>
          </cell>
          <cell r="C984">
            <v>13.7</v>
          </cell>
          <cell r="D984">
            <v>6.3000000000000007</v>
          </cell>
          <cell r="E984">
            <v>8552.1999999999989</v>
          </cell>
        </row>
        <row r="985">
          <cell r="A985">
            <v>39323</v>
          </cell>
          <cell r="B985">
            <v>39323</v>
          </cell>
          <cell r="C985">
            <v>11.5</v>
          </cell>
          <cell r="D985">
            <v>8.5</v>
          </cell>
          <cell r="E985">
            <v>8560.6999999999989</v>
          </cell>
        </row>
        <row r="986">
          <cell r="A986">
            <v>39324</v>
          </cell>
          <cell r="B986">
            <v>39324</v>
          </cell>
          <cell r="C986">
            <v>12.6</v>
          </cell>
          <cell r="D986">
            <v>7.4</v>
          </cell>
          <cell r="E986">
            <v>8568.0999999999985</v>
          </cell>
        </row>
        <row r="987">
          <cell r="A987">
            <v>39325</v>
          </cell>
          <cell r="B987">
            <v>39325</v>
          </cell>
          <cell r="C987">
            <v>14.5</v>
          </cell>
          <cell r="D987">
            <v>5.5</v>
          </cell>
          <cell r="E987">
            <v>8573.5999999999985</v>
          </cell>
        </row>
        <row r="988">
          <cell r="A988">
            <v>39326</v>
          </cell>
          <cell r="B988">
            <v>39326</v>
          </cell>
          <cell r="C988">
            <v>15</v>
          </cell>
          <cell r="D988">
            <v>0</v>
          </cell>
          <cell r="E988">
            <v>8573.5999999999985</v>
          </cell>
        </row>
        <row r="989">
          <cell r="A989">
            <v>39327</v>
          </cell>
          <cell r="B989">
            <v>39327</v>
          </cell>
          <cell r="C989">
            <v>16.100000000000001</v>
          </cell>
          <cell r="D989">
            <v>0</v>
          </cell>
          <cell r="E989">
            <v>8573.5999999999985</v>
          </cell>
        </row>
        <row r="990">
          <cell r="A990">
            <v>39328</v>
          </cell>
          <cell r="B990">
            <v>39328</v>
          </cell>
          <cell r="C990">
            <v>13.3</v>
          </cell>
          <cell r="D990">
            <v>6.6999999999999993</v>
          </cell>
          <cell r="E990">
            <v>8580.2999999999993</v>
          </cell>
        </row>
        <row r="991">
          <cell r="A991">
            <v>39329</v>
          </cell>
          <cell r="B991">
            <v>39329</v>
          </cell>
          <cell r="C991">
            <v>11.1</v>
          </cell>
          <cell r="D991">
            <v>8.9</v>
          </cell>
          <cell r="E991">
            <v>8589.1999999999989</v>
          </cell>
        </row>
        <row r="992">
          <cell r="A992">
            <v>39330</v>
          </cell>
          <cell r="B992">
            <v>39330</v>
          </cell>
          <cell r="C992">
            <v>11.9</v>
          </cell>
          <cell r="D992">
            <v>8.1</v>
          </cell>
          <cell r="E992">
            <v>8597.2999999999993</v>
          </cell>
        </row>
        <row r="993">
          <cell r="A993">
            <v>39331</v>
          </cell>
          <cell r="B993">
            <v>39331</v>
          </cell>
          <cell r="C993">
            <v>14.6</v>
          </cell>
          <cell r="D993">
            <v>5.4</v>
          </cell>
          <cell r="E993">
            <v>8602.6999999999989</v>
          </cell>
        </row>
        <row r="994">
          <cell r="A994">
            <v>39332</v>
          </cell>
          <cell r="B994">
            <v>39332</v>
          </cell>
          <cell r="C994">
            <v>15.4</v>
          </cell>
          <cell r="D994">
            <v>0</v>
          </cell>
          <cell r="E994">
            <v>8602.6999999999989</v>
          </cell>
        </row>
        <row r="995">
          <cell r="A995">
            <v>39333</v>
          </cell>
          <cell r="B995">
            <v>39333</v>
          </cell>
          <cell r="C995">
            <v>14.9</v>
          </cell>
          <cell r="D995">
            <v>5.0999999999999996</v>
          </cell>
          <cell r="E995">
            <v>8607.7999999999993</v>
          </cell>
        </row>
        <row r="996">
          <cell r="A996">
            <v>39334</v>
          </cell>
          <cell r="B996">
            <v>39334</v>
          </cell>
          <cell r="C996">
            <v>13.4</v>
          </cell>
          <cell r="D996">
            <v>6.6</v>
          </cell>
          <cell r="E996">
            <v>8614.4</v>
          </cell>
        </row>
        <row r="997">
          <cell r="A997">
            <v>39335</v>
          </cell>
          <cell r="B997">
            <v>39335</v>
          </cell>
          <cell r="C997">
            <v>12.8</v>
          </cell>
          <cell r="D997">
            <v>7.1999999999999993</v>
          </cell>
          <cell r="E997">
            <v>8621.6</v>
          </cell>
        </row>
        <row r="998">
          <cell r="A998">
            <v>39336</v>
          </cell>
          <cell r="B998">
            <v>39336</v>
          </cell>
          <cell r="C998">
            <v>13.9</v>
          </cell>
          <cell r="D998">
            <v>6.1</v>
          </cell>
          <cell r="E998">
            <v>8627.7000000000007</v>
          </cell>
        </row>
        <row r="999">
          <cell r="A999">
            <v>39337</v>
          </cell>
          <cell r="B999">
            <v>39337</v>
          </cell>
          <cell r="C999">
            <v>13.6</v>
          </cell>
          <cell r="D999">
            <v>6.4</v>
          </cell>
          <cell r="E999">
            <v>8634.1</v>
          </cell>
        </row>
        <row r="1000">
          <cell r="A1000">
            <v>39338</v>
          </cell>
          <cell r="B1000">
            <v>39338</v>
          </cell>
          <cell r="C1000">
            <v>12.8</v>
          </cell>
          <cell r="D1000">
            <v>7.1999999999999993</v>
          </cell>
          <cell r="E1000">
            <v>8641.3000000000011</v>
          </cell>
        </row>
        <row r="1001">
          <cell r="A1001">
            <v>39339</v>
          </cell>
          <cell r="B1001">
            <v>39339</v>
          </cell>
          <cell r="C1001">
            <v>13</v>
          </cell>
          <cell r="D1001">
            <v>7</v>
          </cell>
          <cell r="E1001">
            <v>8648.3000000000011</v>
          </cell>
        </row>
        <row r="1002">
          <cell r="A1002">
            <v>39340</v>
          </cell>
          <cell r="B1002">
            <v>39340</v>
          </cell>
          <cell r="C1002">
            <v>12.2</v>
          </cell>
          <cell r="D1002">
            <v>7.8000000000000007</v>
          </cell>
          <cell r="E1002">
            <v>8656.1</v>
          </cell>
        </row>
        <row r="1003">
          <cell r="A1003">
            <v>39341</v>
          </cell>
          <cell r="B1003">
            <v>39341</v>
          </cell>
          <cell r="C1003">
            <v>14.9</v>
          </cell>
          <cell r="D1003">
            <v>5.0999999999999996</v>
          </cell>
          <cell r="E1003">
            <v>8661.2000000000007</v>
          </cell>
        </row>
        <row r="1004">
          <cell r="A1004">
            <v>39342</v>
          </cell>
          <cell r="B1004">
            <v>39342</v>
          </cell>
          <cell r="C1004">
            <v>16.2</v>
          </cell>
          <cell r="D1004">
            <v>0</v>
          </cell>
          <cell r="E1004">
            <v>8661.2000000000007</v>
          </cell>
        </row>
        <row r="1005">
          <cell r="A1005">
            <v>39343</v>
          </cell>
          <cell r="B1005">
            <v>39343</v>
          </cell>
          <cell r="C1005">
            <v>10.9</v>
          </cell>
          <cell r="D1005">
            <v>9.1</v>
          </cell>
          <cell r="E1005">
            <v>8670.3000000000011</v>
          </cell>
        </row>
        <row r="1006">
          <cell r="A1006">
            <v>39344</v>
          </cell>
          <cell r="B1006">
            <v>39344</v>
          </cell>
          <cell r="C1006">
            <v>10.7</v>
          </cell>
          <cell r="D1006">
            <v>9.3000000000000007</v>
          </cell>
          <cell r="E1006">
            <v>8679.6</v>
          </cell>
        </row>
        <row r="1007">
          <cell r="A1007">
            <v>39345</v>
          </cell>
          <cell r="B1007">
            <v>39345</v>
          </cell>
          <cell r="C1007">
            <v>14.7</v>
          </cell>
          <cell r="D1007">
            <v>5.3000000000000007</v>
          </cell>
          <cell r="E1007">
            <v>8684.9</v>
          </cell>
        </row>
        <row r="1008">
          <cell r="A1008">
            <v>39346</v>
          </cell>
          <cell r="B1008">
            <v>39346</v>
          </cell>
          <cell r="C1008">
            <v>16</v>
          </cell>
          <cell r="D1008">
            <v>0</v>
          </cell>
          <cell r="E1008">
            <v>8684.9</v>
          </cell>
        </row>
        <row r="1009">
          <cell r="A1009">
            <v>39347</v>
          </cell>
          <cell r="B1009">
            <v>39347</v>
          </cell>
          <cell r="C1009">
            <v>15</v>
          </cell>
          <cell r="D1009">
            <v>0</v>
          </cell>
          <cell r="E1009">
            <v>8684.9</v>
          </cell>
        </row>
        <row r="1010">
          <cell r="A1010">
            <v>39348</v>
          </cell>
          <cell r="B1010">
            <v>39348</v>
          </cell>
          <cell r="C1010">
            <v>16.7</v>
          </cell>
          <cell r="D1010">
            <v>0</v>
          </cell>
          <cell r="E1010">
            <v>8684.9</v>
          </cell>
        </row>
        <row r="1011">
          <cell r="A1011">
            <v>39349</v>
          </cell>
          <cell r="B1011">
            <v>39349</v>
          </cell>
          <cell r="C1011">
            <v>17.5</v>
          </cell>
          <cell r="D1011">
            <v>0</v>
          </cell>
          <cell r="E1011">
            <v>8684.9</v>
          </cell>
        </row>
        <row r="1012">
          <cell r="A1012">
            <v>39350</v>
          </cell>
          <cell r="B1012">
            <v>39350</v>
          </cell>
          <cell r="C1012">
            <v>12.7</v>
          </cell>
          <cell r="D1012">
            <v>7.3000000000000007</v>
          </cell>
          <cell r="E1012">
            <v>8692.1999999999989</v>
          </cell>
        </row>
        <row r="1013">
          <cell r="A1013">
            <v>39351</v>
          </cell>
          <cell r="B1013">
            <v>39351</v>
          </cell>
          <cell r="C1013">
            <v>11</v>
          </cell>
          <cell r="D1013">
            <v>9</v>
          </cell>
          <cell r="E1013">
            <v>8701.1999999999989</v>
          </cell>
        </row>
        <row r="1014">
          <cell r="A1014">
            <v>39352</v>
          </cell>
          <cell r="B1014">
            <v>39352</v>
          </cell>
          <cell r="C1014">
            <v>12.1</v>
          </cell>
          <cell r="D1014">
            <v>7.9</v>
          </cell>
          <cell r="E1014">
            <v>8709.0999999999985</v>
          </cell>
        </row>
        <row r="1015">
          <cell r="A1015">
            <v>39353</v>
          </cell>
          <cell r="B1015">
            <v>39353</v>
          </cell>
          <cell r="C1015">
            <v>14.3</v>
          </cell>
          <cell r="D1015">
            <v>5.6999999999999993</v>
          </cell>
          <cell r="E1015">
            <v>8714.7999999999993</v>
          </cell>
        </row>
        <row r="1016">
          <cell r="A1016">
            <v>39354</v>
          </cell>
          <cell r="B1016">
            <v>39354</v>
          </cell>
          <cell r="C1016">
            <v>12.2</v>
          </cell>
          <cell r="D1016">
            <v>7.8000000000000007</v>
          </cell>
          <cell r="E1016">
            <v>8722.5999999999985</v>
          </cell>
        </row>
        <row r="1017">
          <cell r="A1017">
            <v>39355</v>
          </cell>
          <cell r="B1017">
            <v>39355</v>
          </cell>
          <cell r="C1017">
            <v>12.3</v>
          </cell>
          <cell r="D1017">
            <v>7.6999999999999993</v>
          </cell>
          <cell r="E1017">
            <v>8730.2999999999993</v>
          </cell>
        </row>
        <row r="1018">
          <cell r="A1018">
            <v>39356</v>
          </cell>
          <cell r="B1018">
            <v>39356</v>
          </cell>
          <cell r="C1018">
            <v>11.1</v>
          </cell>
          <cell r="D1018">
            <v>8.9</v>
          </cell>
          <cell r="E1018">
            <v>8739.1999999999989</v>
          </cell>
        </row>
        <row r="1019">
          <cell r="A1019">
            <v>39357</v>
          </cell>
          <cell r="B1019">
            <v>39357</v>
          </cell>
          <cell r="C1019">
            <v>12.3</v>
          </cell>
          <cell r="D1019">
            <v>7.6999999999999993</v>
          </cell>
          <cell r="E1019">
            <v>8746.9</v>
          </cell>
        </row>
        <row r="1020">
          <cell r="A1020">
            <v>39358</v>
          </cell>
          <cell r="B1020">
            <v>39358</v>
          </cell>
          <cell r="C1020">
            <v>12.7</v>
          </cell>
          <cell r="D1020">
            <v>7.3000000000000007</v>
          </cell>
          <cell r="E1020">
            <v>8754.1999999999989</v>
          </cell>
        </row>
        <row r="1021">
          <cell r="A1021">
            <v>39359</v>
          </cell>
          <cell r="B1021">
            <v>39359</v>
          </cell>
          <cell r="C1021">
            <v>14.2</v>
          </cell>
          <cell r="D1021">
            <v>5.8000000000000007</v>
          </cell>
          <cell r="E1021">
            <v>8759.9999999999982</v>
          </cell>
        </row>
        <row r="1022">
          <cell r="A1022">
            <v>39360</v>
          </cell>
          <cell r="B1022">
            <v>39360</v>
          </cell>
          <cell r="C1022">
            <v>11.1</v>
          </cell>
          <cell r="D1022">
            <v>8.9</v>
          </cell>
          <cell r="E1022">
            <v>8768.8999999999978</v>
          </cell>
        </row>
        <row r="1023">
          <cell r="A1023">
            <v>39361</v>
          </cell>
          <cell r="B1023">
            <v>39361</v>
          </cell>
          <cell r="C1023">
            <v>9.6</v>
          </cell>
          <cell r="D1023">
            <v>10.4</v>
          </cell>
          <cell r="E1023">
            <v>8779.2999999999975</v>
          </cell>
        </row>
        <row r="1024">
          <cell r="A1024">
            <v>39362</v>
          </cell>
          <cell r="B1024">
            <v>39362</v>
          </cell>
          <cell r="C1024">
            <v>8.9</v>
          </cell>
          <cell r="D1024">
            <v>11.1</v>
          </cell>
          <cell r="E1024">
            <v>8790.3999999999978</v>
          </cell>
        </row>
        <row r="1025">
          <cell r="A1025">
            <v>39363</v>
          </cell>
          <cell r="B1025">
            <v>39363</v>
          </cell>
          <cell r="C1025">
            <v>9.1</v>
          </cell>
          <cell r="D1025">
            <v>10.9</v>
          </cell>
          <cell r="E1025">
            <v>8801.2999999999975</v>
          </cell>
        </row>
        <row r="1026">
          <cell r="A1026">
            <v>39364</v>
          </cell>
          <cell r="B1026">
            <v>39364</v>
          </cell>
          <cell r="C1026">
            <v>9.6999999999999993</v>
          </cell>
          <cell r="D1026">
            <v>10.3</v>
          </cell>
          <cell r="E1026">
            <v>8811.5999999999967</v>
          </cell>
        </row>
        <row r="1027">
          <cell r="A1027">
            <v>39365</v>
          </cell>
          <cell r="B1027">
            <v>39365</v>
          </cell>
          <cell r="C1027">
            <v>8.4</v>
          </cell>
          <cell r="D1027">
            <v>11.6</v>
          </cell>
          <cell r="E1027">
            <v>8823.1999999999971</v>
          </cell>
        </row>
        <row r="1028">
          <cell r="A1028">
            <v>39366</v>
          </cell>
          <cell r="B1028">
            <v>39366</v>
          </cell>
          <cell r="C1028">
            <v>8.5</v>
          </cell>
          <cell r="D1028">
            <v>11.5</v>
          </cell>
          <cell r="E1028">
            <v>8834.6999999999971</v>
          </cell>
        </row>
        <row r="1029">
          <cell r="A1029">
            <v>39367</v>
          </cell>
          <cell r="B1029">
            <v>39367</v>
          </cell>
          <cell r="C1029">
            <v>12</v>
          </cell>
          <cell r="D1029">
            <v>8</v>
          </cell>
          <cell r="E1029">
            <v>8842.6999999999971</v>
          </cell>
        </row>
        <row r="1030">
          <cell r="A1030">
            <v>39368</v>
          </cell>
          <cell r="B1030">
            <v>39368</v>
          </cell>
          <cell r="C1030">
            <v>8.3000000000000007</v>
          </cell>
          <cell r="D1030">
            <v>11.7</v>
          </cell>
          <cell r="E1030">
            <v>8854.3999999999978</v>
          </cell>
        </row>
        <row r="1031">
          <cell r="A1031">
            <v>39369</v>
          </cell>
          <cell r="B1031">
            <v>39369</v>
          </cell>
          <cell r="C1031">
            <v>8.6999999999999993</v>
          </cell>
          <cell r="D1031">
            <v>11.3</v>
          </cell>
          <cell r="E1031">
            <v>8865.6999999999971</v>
          </cell>
        </row>
        <row r="1032">
          <cell r="A1032">
            <v>39370</v>
          </cell>
          <cell r="B1032">
            <v>39370</v>
          </cell>
          <cell r="C1032">
            <v>11.7</v>
          </cell>
          <cell r="D1032">
            <v>8.3000000000000007</v>
          </cell>
          <cell r="E1032">
            <v>8873.9999999999964</v>
          </cell>
        </row>
        <row r="1033">
          <cell r="A1033">
            <v>39371</v>
          </cell>
          <cell r="B1033">
            <v>39371</v>
          </cell>
          <cell r="C1033">
            <v>14.1</v>
          </cell>
          <cell r="D1033">
            <v>5.9</v>
          </cell>
          <cell r="E1033">
            <v>8879.899999999996</v>
          </cell>
        </row>
        <row r="1034">
          <cell r="A1034">
            <v>39372</v>
          </cell>
          <cell r="B1034">
            <v>39372</v>
          </cell>
          <cell r="C1034">
            <v>13.2</v>
          </cell>
          <cell r="D1034">
            <v>6.8000000000000007</v>
          </cell>
          <cell r="E1034">
            <v>8886.6999999999953</v>
          </cell>
        </row>
        <row r="1035">
          <cell r="A1035">
            <v>39373</v>
          </cell>
          <cell r="B1035">
            <v>39373</v>
          </cell>
          <cell r="C1035">
            <v>7.9</v>
          </cell>
          <cell r="D1035">
            <v>12.1</v>
          </cell>
          <cell r="E1035">
            <v>8898.7999999999956</v>
          </cell>
        </row>
        <row r="1036">
          <cell r="A1036">
            <v>39374</v>
          </cell>
          <cell r="B1036">
            <v>39374</v>
          </cell>
          <cell r="C1036">
            <v>6.3</v>
          </cell>
          <cell r="D1036">
            <v>13.7</v>
          </cell>
          <cell r="E1036">
            <v>8912.4999999999964</v>
          </cell>
        </row>
        <row r="1037">
          <cell r="A1037">
            <v>39375</v>
          </cell>
          <cell r="B1037">
            <v>39375</v>
          </cell>
          <cell r="C1037">
            <v>4</v>
          </cell>
          <cell r="D1037">
            <v>16</v>
          </cell>
          <cell r="E1037">
            <v>8928.4999999999964</v>
          </cell>
        </row>
        <row r="1038">
          <cell r="A1038">
            <v>39376</v>
          </cell>
          <cell r="B1038">
            <v>39376</v>
          </cell>
          <cell r="C1038">
            <v>5.9</v>
          </cell>
          <cell r="D1038">
            <v>14.1</v>
          </cell>
          <cell r="E1038">
            <v>8942.5999999999967</v>
          </cell>
        </row>
        <row r="1039">
          <cell r="A1039">
            <v>39377</v>
          </cell>
          <cell r="B1039">
            <v>39377</v>
          </cell>
          <cell r="C1039">
            <v>2.9</v>
          </cell>
          <cell r="D1039">
            <v>17.100000000000001</v>
          </cell>
          <cell r="E1039">
            <v>8959.6999999999971</v>
          </cell>
        </row>
        <row r="1040">
          <cell r="A1040">
            <v>39378</v>
          </cell>
          <cell r="B1040">
            <v>39378</v>
          </cell>
          <cell r="C1040">
            <v>5.3</v>
          </cell>
          <cell r="D1040">
            <v>14.7</v>
          </cell>
          <cell r="E1040">
            <v>8974.3999999999978</v>
          </cell>
        </row>
        <row r="1041">
          <cell r="A1041">
            <v>39379</v>
          </cell>
          <cell r="B1041">
            <v>39379</v>
          </cell>
          <cell r="C1041">
            <v>6.9</v>
          </cell>
          <cell r="D1041">
            <v>13.1</v>
          </cell>
          <cell r="E1041">
            <v>8987.4999999999982</v>
          </cell>
        </row>
        <row r="1042">
          <cell r="A1042">
            <v>39380</v>
          </cell>
          <cell r="B1042">
            <v>39380</v>
          </cell>
          <cell r="C1042">
            <v>7.2</v>
          </cell>
          <cell r="D1042">
            <v>12.8</v>
          </cell>
          <cell r="E1042">
            <v>9000.2999999999975</v>
          </cell>
        </row>
        <row r="1043">
          <cell r="A1043">
            <v>39381</v>
          </cell>
          <cell r="B1043">
            <v>39381</v>
          </cell>
          <cell r="C1043">
            <v>7</v>
          </cell>
          <cell r="D1043">
            <v>13</v>
          </cell>
          <cell r="E1043">
            <v>9013.2999999999975</v>
          </cell>
        </row>
        <row r="1044">
          <cell r="A1044">
            <v>39382</v>
          </cell>
          <cell r="B1044">
            <v>39382</v>
          </cell>
          <cell r="C1044">
            <v>7.5</v>
          </cell>
          <cell r="D1044">
            <v>12.5</v>
          </cell>
          <cell r="E1044">
            <v>9025.7999999999975</v>
          </cell>
        </row>
        <row r="1045">
          <cell r="A1045">
            <v>39383</v>
          </cell>
          <cell r="B1045">
            <v>39383</v>
          </cell>
          <cell r="C1045">
            <v>7.6</v>
          </cell>
          <cell r="D1045">
            <v>12.4</v>
          </cell>
          <cell r="E1045">
            <v>9038.1999999999971</v>
          </cell>
        </row>
        <row r="1046">
          <cell r="A1046">
            <v>39384</v>
          </cell>
          <cell r="B1046">
            <v>39384</v>
          </cell>
          <cell r="C1046">
            <v>8.3000000000000007</v>
          </cell>
          <cell r="D1046">
            <v>11.7</v>
          </cell>
          <cell r="E1046">
            <v>9049.8999999999978</v>
          </cell>
        </row>
        <row r="1047">
          <cell r="A1047">
            <v>39385</v>
          </cell>
          <cell r="B1047">
            <v>39385</v>
          </cell>
          <cell r="C1047">
            <v>8.3000000000000007</v>
          </cell>
          <cell r="D1047">
            <v>11.7</v>
          </cell>
          <cell r="E1047">
            <v>9061.5999999999985</v>
          </cell>
        </row>
        <row r="1048">
          <cell r="A1048">
            <v>39386</v>
          </cell>
          <cell r="B1048">
            <v>39386</v>
          </cell>
          <cell r="C1048">
            <v>8.1</v>
          </cell>
          <cell r="D1048">
            <v>11.9</v>
          </cell>
          <cell r="E1048">
            <v>9073.4999999999982</v>
          </cell>
        </row>
        <row r="1049">
          <cell r="A1049">
            <v>39387</v>
          </cell>
          <cell r="B1049">
            <v>39387</v>
          </cell>
          <cell r="C1049">
            <v>10.7</v>
          </cell>
          <cell r="D1049">
            <v>9.3000000000000007</v>
          </cell>
          <cell r="E1049">
            <v>9082.7999999999975</v>
          </cell>
        </row>
        <row r="1050">
          <cell r="A1050">
            <v>39388</v>
          </cell>
          <cell r="B1050">
            <v>39388</v>
          </cell>
          <cell r="C1050">
            <v>12.2</v>
          </cell>
          <cell r="D1050">
            <v>7.8000000000000007</v>
          </cell>
          <cell r="E1050">
            <v>9090.5999999999967</v>
          </cell>
        </row>
        <row r="1051">
          <cell r="A1051">
            <v>39389</v>
          </cell>
          <cell r="B1051">
            <v>39389</v>
          </cell>
          <cell r="C1051">
            <v>11.5</v>
          </cell>
          <cell r="D1051">
            <v>8.5</v>
          </cell>
          <cell r="E1051">
            <v>9099.0999999999967</v>
          </cell>
        </row>
        <row r="1052">
          <cell r="A1052">
            <v>39390</v>
          </cell>
          <cell r="B1052">
            <v>39390</v>
          </cell>
          <cell r="C1052">
            <v>7.5</v>
          </cell>
          <cell r="D1052">
            <v>12.5</v>
          </cell>
          <cell r="E1052">
            <v>9111.5999999999967</v>
          </cell>
        </row>
        <row r="1053">
          <cell r="A1053">
            <v>39391</v>
          </cell>
          <cell r="B1053">
            <v>39391</v>
          </cell>
          <cell r="C1053">
            <v>5.2</v>
          </cell>
          <cell r="D1053">
            <v>14.8</v>
          </cell>
          <cell r="E1053">
            <v>9126.399999999996</v>
          </cell>
        </row>
        <row r="1054">
          <cell r="A1054">
            <v>39392</v>
          </cell>
          <cell r="B1054">
            <v>39392</v>
          </cell>
          <cell r="C1054">
            <v>6.3</v>
          </cell>
          <cell r="D1054">
            <v>13.7</v>
          </cell>
          <cell r="E1054">
            <v>9140.0999999999967</v>
          </cell>
        </row>
        <row r="1055">
          <cell r="A1055">
            <v>39393</v>
          </cell>
          <cell r="B1055">
            <v>39393</v>
          </cell>
          <cell r="C1055">
            <v>8</v>
          </cell>
          <cell r="D1055">
            <v>12</v>
          </cell>
          <cell r="E1055">
            <v>9152.0999999999967</v>
          </cell>
        </row>
        <row r="1056">
          <cell r="A1056">
            <v>39394</v>
          </cell>
          <cell r="B1056">
            <v>39394</v>
          </cell>
          <cell r="C1056">
            <v>8.9</v>
          </cell>
          <cell r="D1056">
            <v>11.1</v>
          </cell>
          <cell r="E1056">
            <v>9163.1999999999971</v>
          </cell>
        </row>
        <row r="1057">
          <cell r="A1057">
            <v>39395</v>
          </cell>
          <cell r="B1057">
            <v>39395</v>
          </cell>
          <cell r="C1057">
            <v>4.3</v>
          </cell>
          <cell r="D1057">
            <v>15.7</v>
          </cell>
          <cell r="E1057">
            <v>9178.8999999999978</v>
          </cell>
        </row>
        <row r="1058">
          <cell r="A1058">
            <v>39396</v>
          </cell>
          <cell r="B1058">
            <v>39396</v>
          </cell>
          <cell r="C1058">
            <v>3.9</v>
          </cell>
          <cell r="D1058">
            <v>16.100000000000001</v>
          </cell>
          <cell r="E1058">
            <v>9194.9999999999982</v>
          </cell>
        </row>
        <row r="1059">
          <cell r="A1059">
            <v>39397</v>
          </cell>
          <cell r="B1059">
            <v>39397</v>
          </cell>
          <cell r="C1059">
            <v>4.3</v>
          </cell>
          <cell r="D1059">
            <v>15.7</v>
          </cell>
          <cell r="E1059">
            <v>9210.6999999999989</v>
          </cell>
        </row>
        <row r="1060">
          <cell r="A1060">
            <v>39398</v>
          </cell>
          <cell r="B1060">
            <v>39398</v>
          </cell>
          <cell r="C1060">
            <v>3.8</v>
          </cell>
          <cell r="D1060">
            <v>16.2</v>
          </cell>
          <cell r="E1060">
            <v>9226.9</v>
          </cell>
        </row>
        <row r="1061">
          <cell r="A1061">
            <v>39399</v>
          </cell>
          <cell r="B1061">
            <v>39399</v>
          </cell>
          <cell r="C1061">
            <v>4.3</v>
          </cell>
          <cell r="D1061">
            <v>15.7</v>
          </cell>
          <cell r="E1061">
            <v>9242.6</v>
          </cell>
        </row>
        <row r="1062">
          <cell r="A1062">
            <v>39400</v>
          </cell>
          <cell r="B1062">
            <v>39400</v>
          </cell>
          <cell r="C1062">
            <v>1.3</v>
          </cell>
          <cell r="D1062">
            <v>18.7</v>
          </cell>
          <cell r="E1062">
            <v>9261.3000000000011</v>
          </cell>
        </row>
        <row r="1063">
          <cell r="A1063">
            <v>39401</v>
          </cell>
          <cell r="B1063">
            <v>39401</v>
          </cell>
          <cell r="C1063">
            <v>0.6</v>
          </cell>
          <cell r="D1063">
            <v>19.399999999999999</v>
          </cell>
          <cell r="E1063">
            <v>9280.7000000000007</v>
          </cell>
        </row>
        <row r="1064">
          <cell r="A1064">
            <v>39402</v>
          </cell>
          <cell r="B1064">
            <v>39402</v>
          </cell>
          <cell r="C1064">
            <v>3.2</v>
          </cell>
          <cell r="D1064">
            <v>16.8</v>
          </cell>
          <cell r="E1064">
            <v>9297.5</v>
          </cell>
        </row>
        <row r="1065">
          <cell r="A1065">
            <v>39403</v>
          </cell>
          <cell r="B1065">
            <v>39403</v>
          </cell>
          <cell r="C1065">
            <v>4.5</v>
          </cell>
          <cell r="D1065">
            <v>15.5</v>
          </cell>
          <cell r="E1065">
            <v>9313</v>
          </cell>
        </row>
        <row r="1066">
          <cell r="A1066">
            <v>39404</v>
          </cell>
          <cell r="B1066">
            <v>39404</v>
          </cell>
          <cell r="C1066">
            <v>5</v>
          </cell>
          <cell r="D1066">
            <v>15</v>
          </cell>
          <cell r="E1066">
            <v>9328</v>
          </cell>
        </row>
        <row r="1067">
          <cell r="A1067">
            <v>39405</v>
          </cell>
          <cell r="B1067">
            <v>39405</v>
          </cell>
          <cell r="C1067">
            <v>2.6</v>
          </cell>
          <cell r="D1067">
            <v>17.399999999999999</v>
          </cell>
          <cell r="E1067">
            <v>9345.4</v>
          </cell>
        </row>
        <row r="1068">
          <cell r="A1068">
            <v>39406</v>
          </cell>
          <cell r="B1068">
            <v>39406</v>
          </cell>
          <cell r="C1068">
            <v>3.9</v>
          </cell>
          <cell r="D1068">
            <v>16.100000000000001</v>
          </cell>
          <cell r="E1068">
            <v>9361.5</v>
          </cell>
        </row>
        <row r="1069">
          <cell r="A1069">
            <v>39407</v>
          </cell>
          <cell r="B1069">
            <v>39407</v>
          </cell>
          <cell r="C1069">
            <v>5.2</v>
          </cell>
          <cell r="D1069">
            <v>14.8</v>
          </cell>
          <cell r="E1069">
            <v>9376.2999999999993</v>
          </cell>
        </row>
        <row r="1070">
          <cell r="A1070">
            <v>39408</v>
          </cell>
          <cell r="B1070">
            <v>39408</v>
          </cell>
          <cell r="C1070">
            <v>7.5</v>
          </cell>
          <cell r="D1070">
            <v>12.5</v>
          </cell>
          <cell r="E1070">
            <v>9388.7999999999993</v>
          </cell>
        </row>
        <row r="1071">
          <cell r="A1071">
            <v>39409</v>
          </cell>
          <cell r="B1071">
            <v>39409</v>
          </cell>
          <cell r="C1071">
            <v>6.3</v>
          </cell>
          <cell r="D1071">
            <v>13.7</v>
          </cell>
          <cell r="E1071">
            <v>9402.5</v>
          </cell>
        </row>
        <row r="1072">
          <cell r="A1072">
            <v>39410</v>
          </cell>
          <cell r="B1072">
            <v>39410</v>
          </cell>
          <cell r="C1072">
            <v>3</v>
          </cell>
          <cell r="D1072">
            <v>17</v>
          </cell>
          <cell r="E1072">
            <v>9419.5</v>
          </cell>
        </row>
        <row r="1073">
          <cell r="A1073">
            <v>39411</v>
          </cell>
          <cell r="B1073">
            <v>39411</v>
          </cell>
          <cell r="C1073">
            <v>5.0999999999999996</v>
          </cell>
          <cell r="D1073">
            <v>14.9</v>
          </cell>
          <cell r="E1073">
            <v>9434.4</v>
          </cell>
        </row>
        <row r="1074">
          <cell r="A1074">
            <v>39412</v>
          </cell>
          <cell r="B1074">
            <v>39412</v>
          </cell>
          <cell r="C1074">
            <v>1.6</v>
          </cell>
          <cell r="D1074">
            <v>18.399999999999999</v>
          </cell>
          <cell r="E1074">
            <v>9452.7999999999993</v>
          </cell>
        </row>
        <row r="1075">
          <cell r="A1075">
            <v>39413</v>
          </cell>
          <cell r="B1075">
            <v>39413</v>
          </cell>
          <cell r="C1075">
            <v>2.1</v>
          </cell>
          <cell r="D1075">
            <v>17.899999999999999</v>
          </cell>
          <cell r="E1075">
            <v>9470.6999999999989</v>
          </cell>
        </row>
        <row r="1076">
          <cell r="A1076">
            <v>39414</v>
          </cell>
          <cell r="B1076">
            <v>39414</v>
          </cell>
          <cell r="C1076">
            <v>3.6</v>
          </cell>
          <cell r="D1076">
            <v>16.399999999999999</v>
          </cell>
          <cell r="E1076">
            <v>9487.0999999999985</v>
          </cell>
        </row>
        <row r="1077">
          <cell r="A1077">
            <v>39415</v>
          </cell>
          <cell r="B1077">
            <v>39415</v>
          </cell>
          <cell r="C1077">
            <v>4.2</v>
          </cell>
          <cell r="D1077">
            <v>15.8</v>
          </cell>
          <cell r="E1077">
            <v>9502.8999999999978</v>
          </cell>
        </row>
        <row r="1078">
          <cell r="A1078">
            <v>39416</v>
          </cell>
          <cell r="B1078">
            <v>39416</v>
          </cell>
          <cell r="C1078">
            <v>6.2</v>
          </cell>
          <cell r="D1078">
            <v>13.8</v>
          </cell>
          <cell r="E1078">
            <v>9516.6999999999971</v>
          </cell>
        </row>
        <row r="1079">
          <cell r="A1079">
            <v>39417</v>
          </cell>
          <cell r="B1079">
            <v>39417</v>
          </cell>
          <cell r="C1079">
            <v>8.5</v>
          </cell>
          <cell r="D1079">
            <v>11.5</v>
          </cell>
          <cell r="E1079">
            <v>9528.1999999999971</v>
          </cell>
        </row>
        <row r="1080">
          <cell r="A1080">
            <v>39418</v>
          </cell>
          <cell r="B1080">
            <v>39418</v>
          </cell>
          <cell r="C1080">
            <v>8.1999999999999993</v>
          </cell>
          <cell r="D1080">
            <v>11.8</v>
          </cell>
          <cell r="E1080">
            <v>9539.9999999999964</v>
          </cell>
        </row>
        <row r="1081">
          <cell r="A1081">
            <v>39419</v>
          </cell>
          <cell r="B1081">
            <v>39419</v>
          </cell>
          <cell r="C1081">
            <v>6.5</v>
          </cell>
          <cell r="D1081">
            <v>13.5</v>
          </cell>
          <cell r="E1081">
            <v>9553.4999999999964</v>
          </cell>
        </row>
        <row r="1082">
          <cell r="A1082">
            <v>39420</v>
          </cell>
          <cell r="B1082">
            <v>39420</v>
          </cell>
          <cell r="C1082">
            <v>5.7</v>
          </cell>
          <cell r="D1082">
            <v>14.3</v>
          </cell>
          <cell r="E1082">
            <v>9567.7999999999956</v>
          </cell>
        </row>
        <row r="1083">
          <cell r="A1083">
            <v>39421</v>
          </cell>
          <cell r="B1083">
            <v>39421</v>
          </cell>
          <cell r="C1083">
            <v>9.8000000000000007</v>
          </cell>
          <cell r="D1083">
            <v>10.199999999999999</v>
          </cell>
          <cell r="E1083">
            <v>9577.9999999999964</v>
          </cell>
        </row>
        <row r="1084">
          <cell r="A1084">
            <v>39422</v>
          </cell>
          <cell r="B1084">
            <v>39422</v>
          </cell>
          <cell r="C1084">
            <v>9.6</v>
          </cell>
          <cell r="D1084">
            <v>10.4</v>
          </cell>
          <cell r="E1084">
            <v>9588.399999999996</v>
          </cell>
        </row>
        <row r="1085">
          <cell r="A1085">
            <v>39423</v>
          </cell>
          <cell r="B1085">
            <v>39423</v>
          </cell>
          <cell r="C1085">
            <v>9.6</v>
          </cell>
          <cell r="D1085">
            <v>10.4</v>
          </cell>
          <cell r="E1085">
            <v>9598.7999999999956</v>
          </cell>
        </row>
        <row r="1086">
          <cell r="A1086">
            <v>39424</v>
          </cell>
          <cell r="B1086">
            <v>39424</v>
          </cell>
          <cell r="C1086">
            <v>5.7</v>
          </cell>
          <cell r="D1086">
            <v>14.3</v>
          </cell>
          <cell r="E1086">
            <v>9613.0999999999949</v>
          </cell>
        </row>
        <row r="1087">
          <cell r="A1087">
            <v>39425</v>
          </cell>
          <cell r="B1087">
            <v>39425</v>
          </cell>
          <cell r="C1087">
            <v>6.2</v>
          </cell>
          <cell r="D1087">
            <v>13.8</v>
          </cell>
          <cell r="E1087">
            <v>9626.8999999999942</v>
          </cell>
        </row>
        <row r="1088">
          <cell r="A1088">
            <v>39426</v>
          </cell>
          <cell r="B1088">
            <v>39426</v>
          </cell>
          <cell r="C1088">
            <v>5.2</v>
          </cell>
          <cell r="D1088">
            <v>14.8</v>
          </cell>
          <cell r="E1088">
            <v>9641.6999999999935</v>
          </cell>
        </row>
        <row r="1089">
          <cell r="A1089">
            <v>39427</v>
          </cell>
          <cell r="B1089">
            <v>39427</v>
          </cell>
          <cell r="C1089">
            <v>4.5</v>
          </cell>
          <cell r="D1089">
            <v>15.5</v>
          </cell>
          <cell r="E1089">
            <v>9657.1999999999935</v>
          </cell>
        </row>
        <row r="1090">
          <cell r="A1090">
            <v>39428</v>
          </cell>
          <cell r="B1090">
            <v>39428</v>
          </cell>
          <cell r="C1090">
            <v>4.0999999999999996</v>
          </cell>
          <cell r="D1090">
            <v>15.9</v>
          </cell>
          <cell r="E1090">
            <v>9673.0999999999931</v>
          </cell>
        </row>
        <row r="1091">
          <cell r="A1091">
            <v>39429</v>
          </cell>
          <cell r="B1091">
            <v>39429</v>
          </cell>
          <cell r="C1091">
            <v>3</v>
          </cell>
          <cell r="D1091">
            <v>17</v>
          </cell>
          <cell r="E1091">
            <v>9690.0999999999931</v>
          </cell>
        </row>
        <row r="1092">
          <cell r="A1092">
            <v>39430</v>
          </cell>
          <cell r="B1092">
            <v>39430</v>
          </cell>
          <cell r="C1092">
            <v>1.9</v>
          </cell>
          <cell r="D1092">
            <v>18.100000000000001</v>
          </cell>
          <cell r="E1092">
            <v>9708.1999999999935</v>
          </cell>
        </row>
        <row r="1093">
          <cell r="A1093">
            <v>39431</v>
          </cell>
          <cell r="B1093">
            <v>39431</v>
          </cell>
          <cell r="C1093">
            <v>0.1</v>
          </cell>
          <cell r="D1093">
            <v>19.899999999999999</v>
          </cell>
          <cell r="E1093">
            <v>9728.0999999999931</v>
          </cell>
        </row>
        <row r="1094">
          <cell r="A1094">
            <v>39432</v>
          </cell>
          <cell r="B1094">
            <v>39432</v>
          </cell>
          <cell r="C1094">
            <v>-3.3</v>
          </cell>
          <cell r="D1094">
            <v>23.3</v>
          </cell>
          <cell r="E1094">
            <v>9751.3999999999924</v>
          </cell>
        </row>
        <row r="1095">
          <cell r="A1095">
            <v>39433</v>
          </cell>
          <cell r="B1095">
            <v>39433</v>
          </cell>
          <cell r="C1095">
            <v>0.1</v>
          </cell>
          <cell r="D1095">
            <v>19.899999999999999</v>
          </cell>
          <cell r="E1095">
            <v>9771.299999999992</v>
          </cell>
        </row>
        <row r="1096">
          <cell r="A1096">
            <v>39434</v>
          </cell>
          <cell r="B1096">
            <v>39434</v>
          </cell>
          <cell r="C1096">
            <v>-1.3</v>
          </cell>
          <cell r="D1096">
            <v>21.3</v>
          </cell>
          <cell r="E1096">
            <v>9792.5999999999913</v>
          </cell>
        </row>
        <row r="1097">
          <cell r="A1097">
            <v>39435</v>
          </cell>
          <cell r="B1097">
            <v>39435</v>
          </cell>
          <cell r="C1097">
            <v>-2.8</v>
          </cell>
          <cell r="D1097">
            <v>22.8</v>
          </cell>
          <cell r="E1097">
            <v>9815.3999999999905</v>
          </cell>
        </row>
        <row r="1098">
          <cell r="A1098">
            <v>39436</v>
          </cell>
          <cell r="B1098">
            <v>39436</v>
          </cell>
          <cell r="C1098">
            <v>-3.7</v>
          </cell>
          <cell r="D1098">
            <v>23.7</v>
          </cell>
          <cell r="E1098">
            <v>9839.0999999999913</v>
          </cell>
        </row>
        <row r="1099">
          <cell r="A1099">
            <v>39437</v>
          </cell>
          <cell r="B1099">
            <v>39437</v>
          </cell>
          <cell r="C1099">
            <v>-4.5</v>
          </cell>
          <cell r="D1099">
            <v>24.5</v>
          </cell>
          <cell r="E1099">
            <v>9863.5999999999913</v>
          </cell>
        </row>
        <row r="1100">
          <cell r="A1100">
            <v>39438</v>
          </cell>
          <cell r="B1100">
            <v>39438</v>
          </cell>
          <cell r="C1100">
            <v>-5.0999999999999996</v>
          </cell>
          <cell r="D1100">
            <v>25.1</v>
          </cell>
          <cell r="E1100">
            <v>9888.6999999999916</v>
          </cell>
        </row>
        <row r="1101">
          <cell r="A1101">
            <v>39439</v>
          </cell>
          <cell r="B1101">
            <v>39439</v>
          </cell>
          <cell r="C1101">
            <v>-1</v>
          </cell>
          <cell r="D1101">
            <v>21</v>
          </cell>
          <cell r="E1101">
            <v>9909.6999999999916</v>
          </cell>
        </row>
        <row r="1102">
          <cell r="A1102">
            <v>39440</v>
          </cell>
          <cell r="B1102">
            <v>39440</v>
          </cell>
          <cell r="C1102">
            <v>-0.1</v>
          </cell>
          <cell r="D1102">
            <v>20.100000000000001</v>
          </cell>
          <cell r="E1102">
            <v>9929.799999999992</v>
          </cell>
        </row>
        <row r="1103">
          <cell r="A1103">
            <v>39441</v>
          </cell>
          <cell r="B1103">
            <v>39441</v>
          </cell>
          <cell r="C1103">
            <v>1</v>
          </cell>
          <cell r="D1103">
            <v>19</v>
          </cell>
          <cell r="E1103">
            <v>9948.799999999992</v>
          </cell>
        </row>
        <row r="1104">
          <cell r="A1104">
            <v>39442</v>
          </cell>
          <cell r="B1104">
            <v>39442</v>
          </cell>
          <cell r="C1104">
            <v>2.5</v>
          </cell>
          <cell r="D1104">
            <v>17.5</v>
          </cell>
          <cell r="E1104">
            <v>9966.299999999992</v>
          </cell>
        </row>
        <row r="1105">
          <cell r="A1105">
            <v>39443</v>
          </cell>
          <cell r="B1105">
            <v>39443</v>
          </cell>
          <cell r="C1105">
            <v>3</v>
          </cell>
          <cell r="D1105">
            <v>17</v>
          </cell>
          <cell r="E1105">
            <v>9983.299999999992</v>
          </cell>
        </row>
        <row r="1106">
          <cell r="A1106">
            <v>39444</v>
          </cell>
          <cell r="B1106">
            <v>39444</v>
          </cell>
          <cell r="C1106">
            <v>5.4</v>
          </cell>
          <cell r="D1106">
            <v>14.6</v>
          </cell>
          <cell r="E1106">
            <v>9997.8999999999924</v>
          </cell>
        </row>
        <row r="1107">
          <cell r="A1107">
            <v>39445</v>
          </cell>
          <cell r="B1107">
            <v>39445</v>
          </cell>
          <cell r="C1107">
            <v>3.8</v>
          </cell>
          <cell r="D1107">
            <v>16.2</v>
          </cell>
          <cell r="E1107">
            <v>10014.099999999993</v>
          </cell>
        </row>
        <row r="1108">
          <cell r="A1108">
            <v>39446</v>
          </cell>
          <cell r="B1108">
            <v>39446</v>
          </cell>
          <cell r="C1108">
            <v>4.3</v>
          </cell>
          <cell r="D1108">
            <v>15.7</v>
          </cell>
          <cell r="E1108">
            <v>10029.799999999994</v>
          </cell>
        </row>
        <row r="1109">
          <cell r="A1109">
            <v>39447</v>
          </cell>
          <cell r="B1109">
            <v>39447</v>
          </cell>
          <cell r="C1109">
            <v>1.4</v>
          </cell>
          <cell r="D1109">
            <v>18.600000000000001</v>
          </cell>
          <cell r="E1109">
            <v>10048.399999999994</v>
          </cell>
        </row>
        <row r="1110">
          <cell r="A1110">
            <v>39448</v>
          </cell>
          <cell r="B1110">
            <v>39448</v>
          </cell>
          <cell r="C1110">
            <v>-0.2</v>
          </cell>
          <cell r="D1110">
            <v>20.2</v>
          </cell>
          <cell r="E1110">
            <v>10068.599999999995</v>
          </cell>
        </row>
        <row r="1111">
          <cell r="A1111">
            <v>39449</v>
          </cell>
          <cell r="B1111">
            <v>39449</v>
          </cell>
          <cell r="C1111">
            <v>-0.5</v>
          </cell>
          <cell r="D1111">
            <v>20.5</v>
          </cell>
          <cell r="E1111">
            <v>10089.099999999995</v>
          </cell>
        </row>
        <row r="1112">
          <cell r="A1112">
            <v>39450</v>
          </cell>
          <cell r="B1112">
            <v>39450</v>
          </cell>
          <cell r="C1112">
            <v>-2.6</v>
          </cell>
          <cell r="D1112">
            <v>22.6</v>
          </cell>
          <cell r="E1112">
            <v>10111.699999999995</v>
          </cell>
        </row>
        <row r="1113">
          <cell r="A1113">
            <v>39451</v>
          </cell>
          <cell r="B1113">
            <v>39451</v>
          </cell>
          <cell r="C1113">
            <v>-3.9</v>
          </cell>
          <cell r="D1113">
            <v>23.9</v>
          </cell>
          <cell r="E1113">
            <v>10135.599999999995</v>
          </cell>
        </row>
        <row r="1114">
          <cell r="A1114">
            <v>39452</v>
          </cell>
          <cell r="B1114">
            <v>39452</v>
          </cell>
          <cell r="C1114">
            <v>2.9</v>
          </cell>
          <cell r="D1114">
            <v>17.100000000000001</v>
          </cell>
          <cell r="E1114">
            <v>10152.699999999995</v>
          </cell>
        </row>
        <row r="1115">
          <cell r="A1115">
            <v>39453</v>
          </cell>
          <cell r="B1115">
            <v>39453</v>
          </cell>
          <cell r="C1115">
            <v>3.7</v>
          </cell>
          <cell r="D1115">
            <v>16.3</v>
          </cell>
          <cell r="E1115">
            <v>10168.999999999995</v>
          </cell>
        </row>
        <row r="1116">
          <cell r="A1116">
            <v>39454</v>
          </cell>
          <cell r="B1116">
            <v>39454</v>
          </cell>
          <cell r="C1116">
            <v>4.7</v>
          </cell>
          <cell r="D1116">
            <v>15.3</v>
          </cell>
          <cell r="E1116">
            <v>10184.299999999994</v>
          </cell>
        </row>
        <row r="1117">
          <cell r="A1117">
            <v>39455</v>
          </cell>
          <cell r="B1117">
            <v>39455</v>
          </cell>
          <cell r="C1117">
            <v>5.4</v>
          </cell>
          <cell r="D1117">
            <v>14.6</v>
          </cell>
          <cell r="E1117">
            <v>10198.899999999994</v>
          </cell>
        </row>
        <row r="1118">
          <cell r="A1118">
            <v>39456</v>
          </cell>
          <cell r="B1118">
            <v>39456</v>
          </cell>
          <cell r="C1118">
            <v>5</v>
          </cell>
          <cell r="D1118">
            <v>15</v>
          </cell>
          <cell r="E1118">
            <v>10213.899999999994</v>
          </cell>
        </row>
        <row r="1119">
          <cell r="A1119">
            <v>39457</v>
          </cell>
          <cell r="B1119">
            <v>39457</v>
          </cell>
          <cell r="C1119">
            <v>5.9</v>
          </cell>
          <cell r="D1119">
            <v>14.1</v>
          </cell>
          <cell r="E1119">
            <v>10227.999999999995</v>
          </cell>
        </row>
        <row r="1120">
          <cell r="A1120">
            <v>39458</v>
          </cell>
          <cell r="B1120">
            <v>39458</v>
          </cell>
          <cell r="C1120">
            <v>10</v>
          </cell>
          <cell r="D1120">
            <v>10</v>
          </cell>
          <cell r="E1120">
            <v>10237.999999999995</v>
          </cell>
        </row>
        <row r="1121">
          <cell r="A1121">
            <v>39459</v>
          </cell>
          <cell r="B1121">
            <v>39459</v>
          </cell>
          <cell r="C1121">
            <v>7.3</v>
          </cell>
          <cell r="D1121">
            <v>12.7</v>
          </cell>
          <cell r="E1121">
            <v>10250.699999999995</v>
          </cell>
        </row>
        <row r="1122">
          <cell r="A1122">
            <v>39460</v>
          </cell>
          <cell r="B1122">
            <v>39460</v>
          </cell>
          <cell r="C1122">
            <v>3.6</v>
          </cell>
          <cell r="D1122">
            <v>16.399999999999999</v>
          </cell>
          <cell r="E1122">
            <v>10267.099999999995</v>
          </cell>
        </row>
        <row r="1123">
          <cell r="A1123">
            <v>39461</v>
          </cell>
          <cell r="B1123">
            <v>39461</v>
          </cell>
          <cell r="C1123">
            <v>4</v>
          </cell>
          <cell r="D1123">
            <v>16</v>
          </cell>
          <cell r="E1123">
            <v>10283.099999999995</v>
          </cell>
        </row>
        <row r="1124">
          <cell r="A1124">
            <v>39462</v>
          </cell>
          <cell r="B1124">
            <v>39462</v>
          </cell>
          <cell r="C1124">
            <v>8.5</v>
          </cell>
          <cell r="D1124">
            <v>11.5</v>
          </cell>
          <cell r="E1124">
            <v>10294.599999999995</v>
          </cell>
        </row>
        <row r="1125">
          <cell r="A1125">
            <v>39463</v>
          </cell>
          <cell r="B1125">
            <v>39463</v>
          </cell>
          <cell r="C1125">
            <v>8.1</v>
          </cell>
          <cell r="D1125">
            <v>11.9</v>
          </cell>
          <cell r="E1125">
            <v>10306.499999999995</v>
          </cell>
        </row>
        <row r="1126">
          <cell r="A1126">
            <v>39464</v>
          </cell>
          <cell r="B1126">
            <v>39464</v>
          </cell>
          <cell r="C1126">
            <v>6.4</v>
          </cell>
          <cell r="D1126">
            <v>13.6</v>
          </cell>
          <cell r="E1126">
            <v>10320.099999999995</v>
          </cell>
        </row>
        <row r="1127">
          <cell r="A1127">
            <v>39465</v>
          </cell>
          <cell r="B1127">
            <v>39465</v>
          </cell>
          <cell r="C1127">
            <v>8</v>
          </cell>
          <cell r="D1127">
            <v>12</v>
          </cell>
          <cell r="E1127">
            <v>10332.099999999995</v>
          </cell>
        </row>
        <row r="1128">
          <cell r="A1128">
            <v>39466</v>
          </cell>
          <cell r="B1128">
            <v>39466</v>
          </cell>
          <cell r="C1128">
            <v>10.1</v>
          </cell>
          <cell r="D1128">
            <v>9.9</v>
          </cell>
          <cell r="E1128">
            <v>10341.999999999995</v>
          </cell>
        </row>
        <row r="1129">
          <cell r="A1129">
            <v>39467</v>
          </cell>
          <cell r="B1129">
            <v>39467</v>
          </cell>
          <cell r="C1129">
            <v>10.3</v>
          </cell>
          <cell r="D1129">
            <v>9.6999999999999993</v>
          </cell>
          <cell r="E1129">
            <v>10351.699999999995</v>
          </cell>
        </row>
        <row r="1130">
          <cell r="A1130">
            <v>39468</v>
          </cell>
          <cell r="B1130">
            <v>39468</v>
          </cell>
          <cell r="C1130">
            <v>9.4</v>
          </cell>
          <cell r="D1130">
            <v>10.6</v>
          </cell>
          <cell r="E1130">
            <v>10362.299999999996</v>
          </cell>
        </row>
        <row r="1131">
          <cell r="A1131">
            <v>39469</v>
          </cell>
          <cell r="B1131">
            <v>39469</v>
          </cell>
          <cell r="C1131">
            <v>3.6</v>
          </cell>
          <cell r="D1131">
            <v>16.399999999999999</v>
          </cell>
          <cell r="E1131">
            <v>10378.699999999995</v>
          </cell>
        </row>
        <row r="1132">
          <cell r="A1132">
            <v>39470</v>
          </cell>
          <cell r="B1132">
            <v>39470</v>
          </cell>
          <cell r="C1132">
            <v>4.5999999999999996</v>
          </cell>
          <cell r="D1132">
            <v>15.4</v>
          </cell>
          <cell r="E1132">
            <v>10394.099999999995</v>
          </cell>
        </row>
        <row r="1133">
          <cell r="A1133">
            <v>39471</v>
          </cell>
          <cell r="B1133">
            <v>39471</v>
          </cell>
          <cell r="C1133">
            <v>8</v>
          </cell>
          <cell r="D1133">
            <v>12</v>
          </cell>
          <cell r="E1133">
            <v>10406.099999999995</v>
          </cell>
        </row>
        <row r="1134">
          <cell r="A1134">
            <v>39472</v>
          </cell>
          <cell r="B1134">
            <v>39472</v>
          </cell>
          <cell r="C1134">
            <v>5.9</v>
          </cell>
          <cell r="D1134">
            <v>14.1</v>
          </cell>
          <cell r="E1134">
            <v>10420.199999999995</v>
          </cell>
        </row>
        <row r="1135">
          <cell r="A1135">
            <v>39473</v>
          </cell>
          <cell r="B1135">
            <v>39473</v>
          </cell>
          <cell r="C1135">
            <v>8</v>
          </cell>
          <cell r="D1135">
            <v>12</v>
          </cell>
          <cell r="E1135">
            <v>10432.199999999995</v>
          </cell>
        </row>
        <row r="1136">
          <cell r="A1136">
            <v>39474</v>
          </cell>
          <cell r="B1136">
            <v>39474</v>
          </cell>
          <cell r="C1136">
            <v>7.5</v>
          </cell>
          <cell r="D1136">
            <v>12.5</v>
          </cell>
          <cell r="E1136">
            <v>10444.699999999995</v>
          </cell>
        </row>
        <row r="1137">
          <cell r="A1137">
            <v>39475</v>
          </cell>
          <cell r="B1137">
            <v>39475</v>
          </cell>
          <cell r="C1137">
            <v>7.5</v>
          </cell>
          <cell r="D1137">
            <v>12.5</v>
          </cell>
          <cell r="E1137">
            <v>10457.199999999995</v>
          </cell>
        </row>
        <row r="1138">
          <cell r="A1138">
            <v>39476</v>
          </cell>
          <cell r="B1138">
            <v>39476</v>
          </cell>
          <cell r="C1138">
            <v>6.2</v>
          </cell>
          <cell r="D1138">
            <v>13.8</v>
          </cell>
          <cell r="E1138">
            <v>10470.999999999995</v>
          </cell>
        </row>
        <row r="1139">
          <cell r="A1139">
            <v>39477</v>
          </cell>
          <cell r="B1139">
            <v>39477</v>
          </cell>
          <cell r="C1139">
            <v>4.0999999999999996</v>
          </cell>
          <cell r="D1139">
            <v>15.9</v>
          </cell>
          <cell r="E1139">
            <v>10486.899999999994</v>
          </cell>
        </row>
        <row r="1140">
          <cell r="A1140">
            <v>39478</v>
          </cell>
          <cell r="B1140">
            <v>39478</v>
          </cell>
          <cell r="C1140">
            <v>2.4</v>
          </cell>
          <cell r="D1140">
            <v>17.600000000000001</v>
          </cell>
          <cell r="E1140">
            <v>10504.499999999995</v>
          </cell>
        </row>
        <row r="1141">
          <cell r="A1141">
            <v>39479</v>
          </cell>
          <cell r="B1141">
            <v>39479</v>
          </cell>
          <cell r="C1141">
            <v>5.4</v>
          </cell>
          <cell r="D1141">
            <v>14.6</v>
          </cell>
          <cell r="E1141">
            <v>10519.099999999995</v>
          </cell>
        </row>
        <row r="1142">
          <cell r="A1142">
            <v>39480</v>
          </cell>
          <cell r="B1142">
            <v>39480</v>
          </cell>
          <cell r="C1142">
            <v>2.8</v>
          </cell>
          <cell r="D1142">
            <v>17.2</v>
          </cell>
          <cell r="E1142">
            <v>10536.299999999996</v>
          </cell>
        </row>
        <row r="1143">
          <cell r="A1143">
            <v>39481</v>
          </cell>
          <cell r="B1143">
            <v>39481</v>
          </cell>
          <cell r="C1143">
            <v>2</v>
          </cell>
          <cell r="D1143">
            <v>18</v>
          </cell>
          <cell r="E1143">
            <v>10554.299999999996</v>
          </cell>
        </row>
        <row r="1144">
          <cell r="A1144">
            <v>39482</v>
          </cell>
          <cell r="B1144">
            <v>39482</v>
          </cell>
          <cell r="C1144">
            <v>4.0999999999999996</v>
          </cell>
          <cell r="D1144">
            <v>15.9</v>
          </cell>
          <cell r="E1144">
            <v>10570.199999999995</v>
          </cell>
        </row>
        <row r="1145">
          <cell r="A1145">
            <v>39483</v>
          </cell>
          <cell r="B1145">
            <v>39483</v>
          </cell>
          <cell r="C1145">
            <v>5.4</v>
          </cell>
          <cell r="D1145">
            <v>14.6</v>
          </cell>
          <cell r="E1145">
            <v>10584.799999999996</v>
          </cell>
        </row>
        <row r="1146">
          <cell r="A1146">
            <v>39484</v>
          </cell>
          <cell r="B1146">
            <v>39484</v>
          </cell>
          <cell r="C1146">
            <v>7</v>
          </cell>
          <cell r="D1146">
            <v>13</v>
          </cell>
          <cell r="E1146">
            <v>10597.799999999996</v>
          </cell>
        </row>
        <row r="1147">
          <cell r="A1147">
            <v>39485</v>
          </cell>
          <cell r="B1147">
            <v>39485</v>
          </cell>
          <cell r="C1147">
            <v>5</v>
          </cell>
          <cell r="D1147">
            <v>15</v>
          </cell>
          <cell r="E1147">
            <v>10612.799999999996</v>
          </cell>
        </row>
        <row r="1148">
          <cell r="A1148">
            <v>39486</v>
          </cell>
          <cell r="B1148">
            <v>39486</v>
          </cell>
          <cell r="C1148">
            <v>7.8</v>
          </cell>
          <cell r="D1148">
            <v>12.2</v>
          </cell>
          <cell r="E1148">
            <v>10624.999999999996</v>
          </cell>
        </row>
        <row r="1149">
          <cell r="A1149">
            <v>39487</v>
          </cell>
          <cell r="B1149">
            <v>39487</v>
          </cell>
          <cell r="C1149">
            <v>6.7</v>
          </cell>
          <cell r="D1149">
            <v>13.3</v>
          </cell>
          <cell r="E1149">
            <v>10638.299999999996</v>
          </cell>
        </row>
        <row r="1150">
          <cell r="A1150">
            <v>39488</v>
          </cell>
          <cell r="B1150">
            <v>39488</v>
          </cell>
          <cell r="C1150">
            <v>5</v>
          </cell>
          <cell r="D1150">
            <v>15</v>
          </cell>
          <cell r="E1150">
            <v>10653.299999999996</v>
          </cell>
        </row>
        <row r="1151">
          <cell r="A1151">
            <v>39489</v>
          </cell>
          <cell r="B1151">
            <v>39489</v>
          </cell>
          <cell r="C1151">
            <v>4.0999999999999996</v>
          </cell>
          <cell r="D1151">
            <v>15.9</v>
          </cell>
          <cell r="E1151">
            <v>10669.199999999995</v>
          </cell>
        </row>
        <row r="1152">
          <cell r="A1152">
            <v>39490</v>
          </cell>
          <cell r="B1152">
            <v>39490</v>
          </cell>
          <cell r="C1152">
            <v>2.9</v>
          </cell>
          <cell r="D1152">
            <v>17.100000000000001</v>
          </cell>
          <cell r="E1152">
            <v>10686.299999999996</v>
          </cell>
        </row>
        <row r="1153">
          <cell r="A1153">
            <v>39491</v>
          </cell>
          <cell r="B1153">
            <v>39491</v>
          </cell>
          <cell r="C1153">
            <v>1.7</v>
          </cell>
          <cell r="D1153">
            <v>18.3</v>
          </cell>
          <cell r="E1153">
            <v>10704.599999999995</v>
          </cell>
        </row>
        <row r="1154">
          <cell r="A1154">
            <v>39492</v>
          </cell>
          <cell r="B1154">
            <v>39492</v>
          </cell>
          <cell r="C1154">
            <v>2.4</v>
          </cell>
          <cell r="D1154">
            <v>17.600000000000001</v>
          </cell>
          <cell r="E1154">
            <v>10722.199999999995</v>
          </cell>
        </row>
        <row r="1155">
          <cell r="A1155">
            <v>39493</v>
          </cell>
          <cell r="B1155">
            <v>39493</v>
          </cell>
          <cell r="C1155">
            <v>-1</v>
          </cell>
          <cell r="D1155">
            <v>21</v>
          </cell>
          <cell r="E1155">
            <v>10743.199999999995</v>
          </cell>
        </row>
        <row r="1156">
          <cell r="A1156">
            <v>39494</v>
          </cell>
          <cell r="B1156">
            <v>39494</v>
          </cell>
          <cell r="C1156">
            <v>-2.5</v>
          </cell>
          <cell r="D1156">
            <v>22.5</v>
          </cell>
          <cell r="E1156">
            <v>10765.699999999995</v>
          </cell>
        </row>
        <row r="1157">
          <cell r="A1157">
            <v>39495</v>
          </cell>
          <cell r="B1157">
            <v>39495</v>
          </cell>
          <cell r="C1157">
            <v>-0.1</v>
          </cell>
          <cell r="D1157">
            <v>20.100000000000001</v>
          </cell>
          <cell r="E1157">
            <v>10785.799999999996</v>
          </cell>
        </row>
        <row r="1158">
          <cell r="A1158">
            <v>39496</v>
          </cell>
          <cell r="B1158">
            <v>39496</v>
          </cell>
          <cell r="C1158">
            <v>2.2000000000000002</v>
          </cell>
          <cell r="D1158">
            <v>17.8</v>
          </cell>
          <cell r="E1158">
            <v>10803.599999999995</v>
          </cell>
        </row>
        <row r="1159">
          <cell r="A1159">
            <v>39497</v>
          </cell>
          <cell r="B1159">
            <v>39497</v>
          </cell>
          <cell r="C1159">
            <v>2.9</v>
          </cell>
          <cell r="D1159">
            <v>17.100000000000001</v>
          </cell>
          <cell r="E1159">
            <v>10820.699999999995</v>
          </cell>
        </row>
        <row r="1160">
          <cell r="A1160">
            <v>39498</v>
          </cell>
          <cell r="B1160">
            <v>39498</v>
          </cell>
          <cell r="C1160">
            <v>3.3</v>
          </cell>
          <cell r="D1160">
            <v>16.7</v>
          </cell>
          <cell r="E1160">
            <v>10837.399999999996</v>
          </cell>
        </row>
        <row r="1161">
          <cell r="A1161">
            <v>39499</v>
          </cell>
          <cell r="B1161">
            <v>39499</v>
          </cell>
          <cell r="C1161">
            <v>6.4</v>
          </cell>
          <cell r="D1161">
            <v>13.6</v>
          </cell>
          <cell r="E1161">
            <v>10850.999999999996</v>
          </cell>
        </row>
        <row r="1162">
          <cell r="A1162">
            <v>39500</v>
          </cell>
          <cell r="B1162">
            <v>39500</v>
          </cell>
          <cell r="C1162">
            <v>9.4</v>
          </cell>
          <cell r="D1162">
            <v>10.6</v>
          </cell>
          <cell r="E1162">
            <v>10861.599999999997</v>
          </cell>
        </row>
        <row r="1163">
          <cell r="A1163">
            <v>39501</v>
          </cell>
          <cell r="B1163">
            <v>39501</v>
          </cell>
          <cell r="C1163">
            <v>8.4</v>
          </cell>
          <cell r="D1163">
            <v>11.6</v>
          </cell>
          <cell r="E1163">
            <v>10873.199999999997</v>
          </cell>
        </row>
        <row r="1164">
          <cell r="A1164">
            <v>39502</v>
          </cell>
          <cell r="B1164">
            <v>39502</v>
          </cell>
          <cell r="C1164">
            <v>8.6999999999999993</v>
          </cell>
          <cell r="D1164">
            <v>11.3</v>
          </cell>
          <cell r="E1164">
            <v>10884.499999999996</v>
          </cell>
        </row>
        <row r="1165">
          <cell r="A1165">
            <v>39503</v>
          </cell>
          <cell r="B1165">
            <v>39503</v>
          </cell>
          <cell r="C1165">
            <v>7.1</v>
          </cell>
          <cell r="D1165">
            <v>12.9</v>
          </cell>
          <cell r="E1165">
            <v>10897.399999999996</v>
          </cell>
        </row>
        <row r="1166">
          <cell r="A1166">
            <v>39504</v>
          </cell>
          <cell r="B1166">
            <v>39504</v>
          </cell>
          <cell r="C1166">
            <v>9.5</v>
          </cell>
          <cell r="D1166">
            <v>10.5</v>
          </cell>
          <cell r="E1166">
            <v>10907.899999999996</v>
          </cell>
        </row>
        <row r="1167">
          <cell r="A1167">
            <v>39505</v>
          </cell>
          <cell r="B1167">
            <v>39505</v>
          </cell>
          <cell r="C1167">
            <v>6.6</v>
          </cell>
          <cell r="D1167">
            <v>13.4</v>
          </cell>
          <cell r="E1167">
            <v>10921.299999999996</v>
          </cell>
        </row>
        <row r="1168">
          <cell r="A1168">
            <v>39506</v>
          </cell>
          <cell r="B1168">
            <v>39506</v>
          </cell>
          <cell r="C1168">
            <v>6.2</v>
          </cell>
          <cell r="D1168">
            <v>13.8</v>
          </cell>
          <cell r="E1168">
            <v>10935.099999999995</v>
          </cell>
        </row>
        <row r="1169">
          <cell r="A1169">
            <v>39507</v>
          </cell>
          <cell r="B1169">
            <v>39507</v>
          </cell>
          <cell r="C1169">
            <v>6.4</v>
          </cell>
          <cell r="D1169">
            <v>13.6</v>
          </cell>
          <cell r="E1169">
            <v>10948.699999999995</v>
          </cell>
        </row>
        <row r="1170">
          <cell r="A1170">
            <v>39508</v>
          </cell>
          <cell r="B1170">
            <v>39508</v>
          </cell>
          <cell r="C1170">
            <v>6.6</v>
          </cell>
          <cell r="D1170">
            <v>13.4</v>
          </cell>
          <cell r="E1170">
            <v>10962.099999999995</v>
          </cell>
        </row>
        <row r="1171">
          <cell r="A1171">
            <v>39509</v>
          </cell>
          <cell r="B1171">
            <v>39509</v>
          </cell>
          <cell r="C1171">
            <v>7.8</v>
          </cell>
          <cell r="D1171">
            <v>12.2</v>
          </cell>
          <cell r="E1171">
            <v>10974.299999999996</v>
          </cell>
        </row>
        <row r="1172">
          <cell r="A1172">
            <v>39510</v>
          </cell>
          <cell r="B1172">
            <v>39510</v>
          </cell>
          <cell r="C1172">
            <v>5.3</v>
          </cell>
          <cell r="D1172">
            <v>14.7</v>
          </cell>
          <cell r="E1172">
            <v>10988.999999999996</v>
          </cell>
        </row>
        <row r="1173">
          <cell r="A1173">
            <v>39511</v>
          </cell>
          <cell r="B1173">
            <v>39511</v>
          </cell>
          <cell r="C1173">
            <v>2.5</v>
          </cell>
          <cell r="D1173">
            <v>17.5</v>
          </cell>
          <cell r="E1173">
            <v>11006.499999999996</v>
          </cell>
        </row>
        <row r="1174">
          <cell r="A1174">
            <v>39512</v>
          </cell>
          <cell r="B1174">
            <v>39512</v>
          </cell>
          <cell r="C1174">
            <v>1.3</v>
          </cell>
          <cell r="D1174">
            <v>18.7</v>
          </cell>
          <cell r="E1174">
            <v>11025.199999999997</v>
          </cell>
        </row>
        <row r="1175">
          <cell r="A1175">
            <v>39513</v>
          </cell>
          <cell r="B1175">
            <v>39513</v>
          </cell>
          <cell r="C1175">
            <v>5.2</v>
          </cell>
          <cell r="D1175">
            <v>14.8</v>
          </cell>
          <cell r="E1175">
            <v>11039.999999999996</v>
          </cell>
        </row>
        <row r="1176">
          <cell r="A1176">
            <v>39514</v>
          </cell>
          <cell r="B1176">
            <v>39514</v>
          </cell>
          <cell r="C1176">
            <v>7.4</v>
          </cell>
          <cell r="D1176">
            <v>12.6</v>
          </cell>
          <cell r="E1176">
            <v>11052.599999999997</v>
          </cell>
        </row>
        <row r="1177">
          <cell r="A1177">
            <v>39515</v>
          </cell>
          <cell r="B1177">
            <v>39515</v>
          </cell>
          <cell r="C1177">
            <v>7.2</v>
          </cell>
          <cell r="D1177">
            <v>12.8</v>
          </cell>
          <cell r="E1177">
            <v>11065.399999999996</v>
          </cell>
        </row>
        <row r="1178">
          <cell r="A1178">
            <v>39516</v>
          </cell>
          <cell r="B1178">
            <v>39516</v>
          </cell>
          <cell r="C1178">
            <v>8.3000000000000007</v>
          </cell>
          <cell r="D1178">
            <v>11.7</v>
          </cell>
          <cell r="E1178">
            <v>11077.099999999997</v>
          </cell>
        </row>
        <row r="1179">
          <cell r="A1179">
            <v>39517</v>
          </cell>
          <cell r="B1179">
            <v>39517</v>
          </cell>
          <cell r="C1179">
            <v>9.5</v>
          </cell>
          <cell r="D1179">
            <v>10.5</v>
          </cell>
          <cell r="E1179">
            <v>11087.599999999997</v>
          </cell>
        </row>
        <row r="1180">
          <cell r="A1180">
            <v>39518</v>
          </cell>
          <cell r="B1180">
            <v>39518</v>
          </cell>
          <cell r="C1180">
            <v>8.3000000000000007</v>
          </cell>
          <cell r="D1180">
            <v>11.7</v>
          </cell>
          <cell r="E1180">
            <v>11099.299999999997</v>
          </cell>
        </row>
        <row r="1181">
          <cell r="A1181">
            <v>39519</v>
          </cell>
          <cell r="B1181">
            <v>39519</v>
          </cell>
          <cell r="C1181">
            <v>6.9</v>
          </cell>
          <cell r="D1181">
            <v>13.1</v>
          </cell>
          <cell r="E1181">
            <v>11112.399999999998</v>
          </cell>
        </row>
        <row r="1182">
          <cell r="A1182">
            <v>39520</v>
          </cell>
          <cell r="B1182">
            <v>39520</v>
          </cell>
          <cell r="C1182">
            <v>6.3</v>
          </cell>
          <cell r="D1182">
            <v>13.7</v>
          </cell>
          <cell r="E1182">
            <v>11126.099999999999</v>
          </cell>
        </row>
        <row r="1183">
          <cell r="A1183">
            <v>39521</v>
          </cell>
          <cell r="B1183">
            <v>39521</v>
          </cell>
          <cell r="C1183">
            <v>6.3</v>
          </cell>
          <cell r="D1183">
            <v>13.7</v>
          </cell>
          <cell r="E1183">
            <v>11139.8</v>
          </cell>
        </row>
        <row r="1184">
          <cell r="A1184">
            <v>39522</v>
          </cell>
          <cell r="B1184">
            <v>39522</v>
          </cell>
          <cell r="C1184">
            <v>6.4</v>
          </cell>
          <cell r="D1184">
            <v>13.6</v>
          </cell>
          <cell r="E1184">
            <v>11153.4</v>
          </cell>
        </row>
        <row r="1185">
          <cell r="A1185">
            <v>39523</v>
          </cell>
          <cell r="B1185">
            <v>39523</v>
          </cell>
          <cell r="C1185">
            <v>4.5</v>
          </cell>
          <cell r="D1185">
            <v>15.5</v>
          </cell>
          <cell r="E1185">
            <v>11168.9</v>
          </cell>
        </row>
        <row r="1186">
          <cell r="A1186">
            <v>39524</v>
          </cell>
          <cell r="B1186">
            <v>39524</v>
          </cell>
          <cell r="C1186">
            <v>3.3</v>
          </cell>
          <cell r="D1186">
            <v>16.7</v>
          </cell>
          <cell r="E1186">
            <v>11185.6</v>
          </cell>
        </row>
        <row r="1187">
          <cell r="A1187">
            <v>39525</v>
          </cell>
          <cell r="B1187">
            <v>39525</v>
          </cell>
          <cell r="C1187">
            <v>2</v>
          </cell>
          <cell r="D1187">
            <v>18</v>
          </cell>
          <cell r="E1187">
            <v>11203.6</v>
          </cell>
        </row>
        <row r="1188">
          <cell r="A1188">
            <v>39526</v>
          </cell>
          <cell r="B1188">
            <v>39526</v>
          </cell>
          <cell r="C1188">
            <v>2.8</v>
          </cell>
          <cell r="D1188">
            <v>17.2</v>
          </cell>
          <cell r="E1188">
            <v>11220.800000000001</v>
          </cell>
        </row>
        <row r="1189">
          <cell r="A1189">
            <v>39527</v>
          </cell>
          <cell r="B1189">
            <v>39527</v>
          </cell>
          <cell r="C1189">
            <v>2.6</v>
          </cell>
          <cell r="D1189">
            <v>17.399999999999999</v>
          </cell>
          <cell r="E1189">
            <v>11238.2</v>
          </cell>
        </row>
        <row r="1190">
          <cell r="A1190">
            <v>39528</v>
          </cell>
          <cell r="B1190">
            <v>39528</v>
          </cell>
          <cell r="C1190">
            <v>3.3</v>
          </cell>
          <cell r="D1190">
            <v>16.7</v>
          </cell>
          <cell r="E1190">
            <v>11254.900000000001</v>
          </cell>
        </row>
        <row r="1191">
          <cell r="A1191">
            <v>39529</v>
          </cell>
          <cell r="B1191">
            <v>39529</v>
          </cell>
          <cell r="C1191">
            <v>0.9</v>
          </cell>
          <cell r="D1191">
            <v>19.100000000000001</v>
          </cell>
          <cell r="E1191">
            <v>11274.000000000002</v>
          </cell>
        </row>
        <row r="1192">
          <cell r="A1192">
            <v>39530</v>
          </cell>
          <cell r="B1192">
            <v>39530</v>
          </cell>
          <cell r="C1192">
            <v>-1.2</v>
          </cell>
          <cell r="D1192">
            <v>21.2</v>
          </cell>
          <cell r="E1192">
            <v>11295.200000000003</v>
          </cell>
        </row>
        <row r="1193">
          <cell r="A1193">
            <v>39531</v>
          </cell>
          <cell r="B1193">
            <v>39531</v>
          </cell>
          <cell r="C1193">
            <v>-0.5</v>
          </cell>
          <cell r="D1193">
            <v>20.5</v>
          </cell>
          <cell r="E1193">
            <v>11315.700000000003</v>
          </cell>
        </row>
        <row r="1194">
          <cell r="A1194">
            <v>39532</v>
          </cell>
          <cell r="B1194">
            <v>39532</v>
          </cell>
          <cell r="C1194">
            <v>0.5</v>
          </cell>
          <cell r="D1194">
            <v>19.5</v>
          </cell>
          <cell r="E1194">
            <v>11335.200000000003</v>
          </cell>
        </row>
        <row r="1195">
          <cell r="A1195">
            <v>39533</v>
          </cell>
          <cell r="B1195">
            <v>39533</v>
          </cell>
          <cell r="C1195">
            <v>1.5</v>
          </cell>
          <cell r="D1195">
            <v>18.5</v>
          </cell>
          <cell r="E1195">
            <v>11353.700000000003</v>
          </cell>
        </row>
        <row r="1196">
          <cell r="A1196">
            <v>39534</v>
          </cell>
          <cell r="B1196">
            <v>39534</v>
          </cell>
          <cell r="C1196">
            <v>2.8</v>
          </cell>
          <cell r="D1196">
            <v>17.2</v>
          </cell>
          <cell r="E1196">
            <v>11370.900000000003</v>
          </cell>
        </row>
        <row r="1197">
          <cell r="A1197">
            <v>39535</v>
          </cell>
          <cell r="B1197">
            <v>39535</v>
          </cell>
          <cell r="C1197">
            <v>6.3</v>
          </cell>
          <cell r="D1197">
            <v>13.7</v>
          </cell>
          <cell r="E1197">
            <v>11384.600000000004</v>
          </cell>
        </row>
        <row r="1198">
          <cell r="A1198">
            <v>39536</v>
          </cell>
          <cell r="B1198">
            <v>39536</v>
          </cell>
          <cell r="C1198">
            <v>8.1999999999999993</v>
          </cell>
          <cell r="D1198">
            <v>11.8</v>
          </cell>
          <cell r="E1198">
            <v>11396.400000000003</v>
          </cell>
        </row>
        <row r="1199">
          <cell r="A1199">
            <v>39537</v>
          </cell>
          <cell r="B1199">
            <v>39537</v>
          </cell>
          <cell r="C1199">
            <v>11.7</v>
          </cell>
          <cell r="D1199">
            <v>8.3000000000000007</v>
          </cell>
          <cell r="E1199">
            <v>11404.700000000003</v>
          </cell>
        </row>
        <row r="1200">
          <cell r="A1200">
            <v>39538</v>
          </cell>
          <cell r="B1200">
            <v>39538</v>
          </cell>
          <cell r="C1200">
            <v>9.3000000000000007</v>
          </cell>
          <cell r="D1200">
            <v>10.7</v>
          </cell>
          <cell r="E1200">
            <v>11415.400000000003</v>
          </cell>
        </row>
        <row r="1201">
          <cell r="A1201">
            <v>39539</v>
          </cell>
          <cell r="B1201">
            <v>39539</v>
          </cell>
          <cell r="C1201">
            <v>8.9</v>
          </cell>
          <cell r="D1201">
            <v>11.1</v>
          </cell>
          <cell r="E1201">
            <v>11426.500000000004</v>
          </cell>
        </row>
        <row r="1202">
          <cell r="A1202">
            <v>39540</v>
          </cell>
          <cell r="B1202">
            <v>39540</v>
          </cell>
          <cell r="C1202">
            <v>7.8</v>
          </cell>
          <cell r="D1202">
            <v>12.2</v>
          </cell>
          <cell r="E1202">
            <v>11438.700000000004</v>
          </cell>
        </row>
        <row r="1203">
          <cell r="A1203">
            <v>39541</v>
          </cell>
          <cell r="B1203">
            <v>39541</v>
          </cell>
          <cell r="C1203">
            <v>6.7</v>
          </cell>
          <cell r="D1203">
            <v>13.3</v>
          </cell>
          <cell r="E1203">
            <v>11452.000000000004</v>
          </cell>
        </row>
        <row r="1204">
          <cell r="A1204">
            <v>39542</v>
          </cell>
          <cell r="B1204">
            <v>39542</v>
          </cell>
          <cell r="C1204">
            <v>6.6</v>
          </cell>
          <cell r="D1204">
            <v>13.4</v>
          </cell>
          <cell r="E1204">
            <v>11465.400000000003</v>
          </cell>
        </row>
        <row r="1205">
          <cell r="A1205">
            <v>39543</v>
          </cell>
          <cell r="B1205">
            <v>39543</v>
          </cell>
          <cell r="C1205">
            <v>5.9</v>
          </cell>
          <cell r="D1205">
            <v>14.1</v>
          </cell>
          <cell r="E1205">
            <v>11479.500000000004</v>
          </cell>
        </row>
        <row r="1206">
          <cell r="A1206">
            <v>39544</v>
          </cell>
          <cell r="B1206">
            <v>39544</v>
          </cell>
          <cell r="C1206">
            <v>3.6</v>
          </cell>
          <cell r="D1206">
            <v>16.399999999999999</v>
          </cell>
          <cell r="E1206">
            <v>11495.900000000003</v>
          </cell>
        </row>
        <row r="1207">
          <cell r="A1207">
            <v>39545</v>
          </cell>
          <cell r="B1207">
            <v>39545</v>
          </cell>
          <cell r="C1207">
            <v>3.3</v>
          </cell>
          <cell r="D1207">
            <v>16.7</v>
          </cell>
          <cell r="E1207">
            <v>11512.600000000004</v>
          </cell>
        </row>
        <row r="1208">
          <cell r="A1208">
            <v>39546</v>
          </cell>
          <cell r="B1208">
            <v>39546</v>
          </cell>
          <cell r="C1208">
            <v>4.8</v>
          </cell>
          <cell r="D1208">
            <v>15.2</v>
          </cell>
          <cell r="E1208">
            <v>11527.800000000005</v>
          </cell>
        </row>
        <row r="1209">
          <cell r="A1209">
            <v>39547</v>
          </cell>
          <cell r="B1209">
            <v>39547</v>
          </cell>
          <cell r="C1209">
            <v>5.2</v>
          </cell>
          <cell r="D1209">
            <v>14.8</v>
          </cell>
          <cell r="E1209">
            <v>11542.600000000004</v>
          </cell>
        </row>
        <row r="1210">
          <cell r="A1210">
            <v>39548</v>
          </cell>
          <cell r="B1210">
            <v>39548</v>
          </cell>
          <cell r="C1210">
            <v>4.7</v>
          </cell>
          <cell r="D1210">
            <v>15.3</v>
          </cell>
          <cell r="E1210">
            <v>11557.900000000003</v>
          </cell>
        </row>
        <row r="1211">
          <cell r="A1211">
            <v>39549</v>
          </cell>
          <cell r="B1211">
            <v>39549</v>
          </cell>
          <cell r="C1211">
            <v>4.9000000000000004</v>
          </cell>
          <cell r="D1211">
            <v>15.1</v>
          </cell>
          <cell r="E1211">
            <v>11573.000000000004</v>
          </cell>
        </row>
        <row r="1212">
          <cell r="A1212">
            <v>39550</v>
          </cell>
          <cell r="B1212">
            <v>39550</v>
          </cell>
          <cell r="C1212">
            <v>8.9</v>
          </cell>
          <cell r="D1212">
            <v>11.1</v>
          </cell>
          <cell r="E1212">
            <v>11584.100000000004</v>
          </cell>
        </row>
        <row r="1213">
          <cell r="A1213">
            <v>39551</v>
          </cell>
          <cell r="B1213">
            <v>39551</v>
          </cell>
          <cell r="C1213">
            <v>8.8000000000000007</v>
          </cell>
          <cell r="D1213">
            <v>11.2</v>
          </cell>
          <cell r="E1213">
            <v>11595.300000000005</v>
          </cell>
        </row>
        <row r="1214">
          <cell r="A1214">
            <v>39552</v>
          </cell>
          <cell r="B1214">
            <v>39552</v>
          </cell>
          <cell r="C1214">
            <v>6.7</v>
          </cell>
          <cell r="D1214">
            <v>13.3</v>
          </cell>
          <cell r="E1214">
            <v>11608.600000000004</v>
          </cell>
        </row>
        <row r="1215">
          <cell r="A1215">
            <v>39553</v>
          </cell>
          <cell r="B1215">
            <v>39553</v>
          </cell>
          <cell r="C1215">
            <v>6.1</v>
          </cell>
          <cell r="D1215">
            <v>13.9</v>
          </cell>
          <cell r="E1215">
            <v>11622.500000000004</v>
          </cell>
        </row>
        <row r="1216">
          <cell r="A1216">
            <v>39554</v>
          </cell>
          <cell r="B1216">
            <v>39554</v>
          </cell>
          <cell r="C1216">
            <v>3.5</v>
          </cell>
          <cell r="D1216">
            <v>16.5</v>
          </cell>
          <cell r="E1216">
            <v>11639.000000000004</v>
          </cell>
        </row>
        <row r="1217">
          <cell r="A1217">
            <v>39555</v>
          </cell>
          <cell r="B1217">
            <v>39555</v>
          </cell>
          <cell r="C1217">
            <v>4</v>
          </cell>
          <cell r="D1217">
            <v>16</v>
          </cell>
          <cell r="E1217">
            <v>11655.000000000004</v>
          </cell>
        </row>
        <row r="1218">
          <cell r="A1218">
            <v>39556</v>
          </cell>
          <cell r="B1218">
            <v>39556</v>
          </cell>
          <cell r="C1218">
            <v>6.2</v>
          </cell>
          <cell r="D1218">
            <v>13.8</v>
          </cell>
          <cell r="E1218">
            <v>11668.800000000003</v>
          </cell>
        </row>
        <row r="1219">
          <cell r="A1219">
            <v>39557</v>
          </cell>
          <cell r="B1219">
            <v>39557</v>
          </cell>
          <cell r="C1219">
            <v>6.4</v>
          </cell>
          <cell r="D1219">
            <v>13.6</v>
          </cell>
          <cell r="E1219">
            <v>11682.400000000003</v>
          </cell>
        </row>
        <row r="1220">
          <cell r="A1220">
            <v>39558</v>
          </cell>
          <cell r="B1220">
            <v>39558</v>
          </cell>
          <cell r="C1220">
            <v>8.6999999999999993</v>
          </cell>
          <cell r="D1220">
            <v>11.3</v>
          </cell>
          <cell r="E1220">
            <v>11693.700000000003</v>
          </cell>
        </row>
        <row r="1221">
          <cell r="A1221">
            <v>39559</v>
          </cell>
          <cell r="B1221">
            <v>39559</v>
          </cell>
          <cell r="C1221">
            <v>10.6</v>
          </cell>
          <cell r="D1221">
            <v>9.4</v>
          </cell>
          <cell r="E1221">
            <v>11703.100000000002</v>
          </cell>
        </row>
        <row r="1222">
          <cell r="A1222">
            <v>39560</v>
          </cell>
          <cell r="B1222">
            <v>39560</v>
          </cell>
          <cell r="C1222">
            <v>11.4</v>
          </cell>
          <cell r="D1222">
            <v>8.6</v>
          </cell>
          <cell r="E1222">
            <v>11711.700000000003</v>
          </cell>
        </row>
        <row r="1223">
          <cell r="A1223">
            <v>39561</v>
          </cell>
          <cell r="B1223">
            <v>39561</v>
          </cell>
          <cell r="C1223">
            <v>10.9</v>
          </cell>
          <cell r="D1223">
            <v>9.1</v>
          </cell>
          <cell r="E1223">
            <v>11720.800000000003</v>
          </cell>
        </row>
        <row r="1224">
          <cell r="A1224">
            <v>39562</v>
          </cell>
          <cell r="B1224">
            <v>39562</v>
          </cell>
          <cell r="C1224">
            <v>12.8</v>
          </cell>
          <cell r="D1224">
            <v>7.1999999999999993</v>
          </cell>
          <cell r="E1224">
            <v>11728.000000000004</v>
          </cell>
        </row>
        <row r="1225">
          <cell r="A1225">
            <v>39563</v>
          </cell>
          <cell r="B1225">
            <v>39563</v>
          </cell>
          <cell r="C1225">
            <v>10.7</v>
          </cell>
          <cell r="D1225">
            <v>9.3000000000000007</v>
          </cell>
          <cell r="E1225">
            <v>11737.300000000003</v>
          </cell>
        </row>
        <row r="1226">
          <cell r="A1226">
            <v>39564</v>
          </cell>
          <cell r="B1226">
            <v>39564</v>
          </cell>
          <cell r="C1226">
            <v>12</v>
          </cell>
          <cell r="D1226">
            <v>8</v>
          </cell>
          <cell r="E1226">
            <v>11745.300000000003</v>
          </cell>
        </row>
        <row r="1227">
          <cell r="A1227">
            <v>39565</v>
          </cell>
          <cell r="B1227">
            <v>39565</v>
          </cell>
          <cell r="C1227">
            <v>15.3</v>
          </cell>
          <cell r="D1227">
            <v>0</v>
          </cell>
          <cell r="E1227">
            <v>11745.300000000003</v>
          </cell>
        </row>
        <row r="1228">
          <cell r="A1228">
            <v>39566</v>
          </cell>
          <cell r="B1228">
            <v>39566</v>
          </cell>
          <cell r="C1228">
            <v>13.7</v>
          </cell>
          <cell r="D1228">
            <v>6.3000000000000007</v>
          </cell>
          <cell r="E1228">
            <v>11751.600000000002</v>
          </cell>
        </row>
        <row r="1229">
          <cell r="A1229">
            <v>39567</v>
          </cell>
          <cell r="B1229">
            <v>39567</v>
          </cell>
          <cell r="C1229">
            <v>10.8</v>
          </cell>
          <cell r="D1229">
            <v>9.1999999999999993</v>
          </cell>
          <cell r="E1229">
            <v>11760.800000000003</v>
          </cell>
        </row>
        <row r="1230">
          <cell r="A1230">
            <v>39568</v>
          </cell>
          <cell r="B1230">
            <v>39568</v>
          </cell>
          <cell r="C1230">
            <v>13.3</v>
          </cell>
          <cell r="D1230">
            <v>6.6999999999999993</v>
          </cell>
          <cell r="E1230">
            <v>11767.500000000004</v>
          </cell>
        </row>
        <row r="1231">
          <cell r="A1231">
            <v>39569</v>
          </cell>
          <cell r="B1231">
            <v>39569</v>
          </cell>
          <cell r="C1231">
            <v>11.9</v>
          </cell>
          <cell r="D1231">
            <v>8.1</v>
          </cell>
          <cell r="E1231">
            <v>11775.600000000004</v>
          </cell>
        </row>
        <row r="1232">
          <cell r="A1232">
            <v>39570</v>
          </cell>
          <cell r="B1232">
            <v>39570</v>
          </cell>
          <cell r="C1232">
            <v>9.3000000000000007</v>
          </cell>
          <cell r="D1232">
            <v>10.7</v>
          </cell>
          <cell r="E1232">
            <v>11786.300000000005</v>
          </cell>
        </row>
        <row r="1233">
          <cell r="A1233">
            <v>39571</v>
          </cell>
          <cell r="B1233">
            <v>39571</v>
          </cell>
          <cell r="C1233">
            <v>11</v>
          </cell>
          <cell r="D1233">
            <v>9</v>
          </cell>
          <cell r="E1233">
            <v>11795.300000000005</v>
          </cell>
        </row>
        <row r="1234">
          <cell r="A1234">
            <v>39572</v>
          </cell>
          <cell r="B1234">
            <v>39572</v>
          </cell>
          <cell r="C1234">
            <v>12.6</v>
          </cell>
          <cell r="D1234">
            <v>7.4</v>
          </cell>
          <cell r="E1234">
            <v>11802.700000000004</v>
          </cell>
        </row>
        <row r="1235">
          <cell r="A1235">
            <v>39573</v>
          </cell>
          <cell r="B1235">
            <v>39573</v>
          </cell>
          <cell r="C1235">
            <v>13.9</v>
          </cell>
          <cell r="D1235">
            <v>6.1</v>
          </cell>
          <cell r="E1235">
            <v>11808.800000000005</v>
          </cell>
        </row>
        <row r="1236">
          <cell r="A1236">
            <v>39574</v>
          </cell>
          <cell r="B1236">
            <v>39574</v>
          </cell>
          <cell r="C1236">
            <v>14.6</v>
          </cell>
          <cell r="D1236">
            <v>5.4</v>
          </cell>
          <cell r="E1236">
            <v>11814.200000000004</v>
          </cell>
        </row>
        <row r="1237">
          <cell r="A1237">
            <v>39575</v>
          </cell>
          <cell r="B1237">
            <v>39575</v>
          </cell>
          <cell r="C1237">
            <v>15.9</v>
          </cell>
          <cell r="D1237">
            <v>0</v>
          </cell>
          <cell r="E1237">
            <v>11814.200000000004</v>
          </cell>
        </row>
        <row r="1238">
          <cell r="A1238">
            <v>39576</v>
          </cell>
          <cell r="B1238">
            <v>39576</v>
          </cell>
          <cell r="C1238">
            <v>16.8</v>
          </cell>
          <cell r="D1238">
            <v>0</v>
          </cell>
          <cell r="E1238">
            <v>11814.200000000004</v>
          </cell>
        </row>
        <row r="1239">
          <cell r="A1239">
            <v>39577</v>
          </cell>
          <cell r="B1239">
            <v>39577</v>
          </cell>
          <cell r="C1239">
            <v>17</v>
          </cell>
          <cell r="D1239">
            <v>0</v>
          </cell>
          <cell r="E1239">
            <v>11814.200000000004</v>
          </cell>
        </row>
        <row r="1240">
          <cell r="A1240">
            <v>39578</v>
          </cell>
          <cell r="B1240">
            <v>39578</v>
          </cell>
          <cell r="C1240">
            <v>17</v>
          </cell>
          <cell r="D1240">
            <v>0</v>
          </cell>
          <cell r="E1240">
            <v>11814.200000000004</v>
          </cell>
        </row>
        <row r="1241">
          <cell r="A1241">
            <v>39579</v>
          </cell>
          <cell r="B1241">
            <v>39579</v>
          </cell>
          <cell r="C1241">
            <v>17.3</v>
          </cell>
          <cell r="D1241">
            <v>0</v>
          </cell>
          <cell r="E1241">
            <v>11814.200000000004</v>
          </cell>
        </row>
        <row r="1242">
          <cell r="A1242">
            <v>39580</v>
          </cell>
          <cell r="B1242">
            <v>39580</v>
          </cell>
          <cell r="C1242">
            <v>18.3</v>
          </cell>
          <cell r="D1242">
            <v>0</v>
          </cell>
          <cell r="E1242">
            <v>11814.200000000004</v>
          </cell>
        </row>
        <row r="1243">
          <cell r="A1243">
            <v>39581</v>
          </cell>
          <cell r="B1243">
            <v>39581</v>
          </cell>
          <cell r="C1243">
            <v>15.8</v>
          </cell>
          <cell r="D1243">
            <v>0</v>
          </cell>
          <cell r="E1243">
            <v>11814.200000000004</v>
          </cell>
        </row>
        <row r="1244">
          <cell r="A1244">
            <v>39582</v>
          </cell>
          <cell r="B1244">
            <v>39582</v>
          </cell>
          <cell r="C1244">
            <v>14.8</v>
          </cell>
          <cell r="D1244">
            <v>5.1999999999999993</v>
          </cell>
          <cell r="E1244">
            <v>11819.400000000005</v>
          </cell>
        </row>
        <row r="1245">
          <cell r="A1245">
            <v>39583</v>
          </cell>
          <cell r="B1245">
            <v>39583</v>
          </cell>
          <cell r="C1245">
            <v>14.4</v>
          </cell>
          <cell r="D1245">
            <v>5.6</v>
          </cell>
          <cell r="E1245">
            <v>11825.000000000005</v>
          </cell>
        </row>
        <row r="1246">
          <cell r="A1246">
            <v>39584</v>
          </cell>
          <cell r="B1246">
            <v>39584</v>
          </cell>
          <cell r="C1246">
            <v>13</v>
          </cell>
          <cell r="D1246">
            <v>7</v>
          </cell>
          <cell r="E1246">
            <v>11832.000000000005</v>
          </cell>
        </row>
        <row r="1247">
          <cell r="A1247">
            <v>39585</v>
          </cell>
          <cell r="B1247">
            <v>39585</v>
          </cell>
          <cell r="C1247">
            <v>10.3</v>
          </cell>
          <cell r="D1247">
            <v>9.6999999999999993</v>
          </cell>
          <cell r="E1247">
            <v>11841.700000000006</v>
          </cell>
        </row>
        <row r="1248">
          <cell r="A1248">
            <v>39586</v>
          </cell>
          <cell r="B1248">
            <v>39586</v>
          </cell>
          <cell r="C1248">
            <v>10.6</v>
          </cell>
          <cell r="D1248">
            <v>9.4</v>
          </cell>
          <cell r="E1248">
            <v>11851.100000000006</v>
          </cell>
        </row>
        <row r="1249">
          <cell r="A1249">
            <v>39587</v>
          </cell>
          <cell r="B1249">
            <v>39587</v>
          </cell>
          <cell r="C1249">
            <v>10</v>
          </cell>
          <cell r="D1249">
            <v>10</v>
          </cell>
          <cell r="E1249">
            <v>11861.100000000006</v>
          </cell>
        </row>
        <row r="1250">
          <cell r="A1250">
            <v>39588</v>
          </cell>
          <cell r="B1250">
            <v>39588</v>
          </cell>
          <cell r="C1250">
            <v>10.5</v>
          </cell>
          <cell r="D1250">
            <v>9.5</v>
          </cell>
          <cell r="E1250">
            <v>11870.600000000006</v>
          </cell>
        </row>
        <row r="1251">
          <cell r="A1251">
            <v>39589</v>
          </cell>
          <cell r="B1251">
            <v>39589</v>
          </cell>
          <cell r="C1251">
            <v>11.6</v>
          </cell>
          <cell r="D1251">
            <v>8.4</v>
          </cell>
          <cell r="E1251">
            <v>11879.000000000005</v>
          </cell>
        </row>
        <row r="1252">
          <cell r="A1252">
            <v>39590</v>
          </cell>
          <cell r="B1252">
            <v>39590</v>
          </cell>
          <cell r="C1252">
            <v>13</v>
          </cell>
          <cell r="D1252">
            <v>7</v>
          </cell>
          <cell r="E1252">
            <v>11886.000000000005</v>
          </cell>
        </row>
        <row r="1253">
          <cell r="A1253">
            <v>39591</v>
          </cell>
          <cell r="B1253">
            <v>39591</v>
          </cell>
          <cell r="C1253">
            <v>14.7</v>
          </cell>
          <cell r="D1253">
            <v>5.3000000000000007</v>
          </cell>
          <cell r="E1253">
            <v>11891.300000000005</v>
          </cell>
        </row>
        <row r="1254">
          <cell r="A1254">
            <v>39592</v>
          </cell>
          <cell r="B1254">
            <v>39592</v>
          </cell>
          <cell r="C1254">
            <v>14.9</v>
          </cell>
          <cell r="D1254">
            <v>5.0999999999999996</v>
          </cell>
          <cell r="E1254">
            <v>11896.400000000005</v>
          </cell>
        </row>
        <row r="1255">
          <cell r="A1255">
            <v>39593</v>
          </cell>
          <cell r="B1255">
            <v>39593</v>
          </cell>
          <cell r="C1255">
            <v>14.6</v>
          </cell>
          <cell r="D1255">
            <v>5.4</v>
          </cell>
          <cell r="E1255">
            <v>11901.800000000005</v>
          </cell>
        </row>
        <row r="1256">
          <cell r="A1256">
            <v>39594</v>
          </cell>
          <cell r="B1256">
            <v>39594</v>
          </cell>
          <cell r="C1256">
            <v>14.8</v>
          </cell>
          <cell r="D1256">
            <v>5.1999999999999993</v>
          </cell>
          <cell r="E1256">
            <v>11907.000000000005</v>
          </cell>
        </row>
        <row r="1257">
          <cell r="A1257">
            <v>39595</v>
          </cell>
          <cell r="B1257">
            <v>39595</v>
          </cell>
          <cell r="C1257">
            <v>14.2</v>
          </cell>
          <cell r="D1257">
            <v>5.8000000000000007</v>
          </cell>
          <cell r="E1257">
            <v>11912.800000000005</v>
          </cell>
        </row>
        <row r="1258">
          <cell r="A1258">
            <v>39596</v>
          </cell>
          <cell r="B1258">
            <v>39596</v>
          </cell>
          <cell r="C1258">
            <v>18.8</v>
          </cell>
          <cell r="D1258">
            <v>0</v>
          </cell>
          <cell r="E1258">
            <v>11912.800000000005</v>
          </cell>
        </row>
        <row r="1259">
          <cell r="A1259">
            <v>39597</v>
          </cell>
          <cell r="B1259">
            <v>39597</v>
          </cell>
          <cell r="C1259">
            <v>19.5</v>
          </cell>
          <cell r="D1259">
            <v>0</v>
          </cell>
          <cell r="E1259">
            <v>11912.800000000005</v>
          </cell>
        </row>
        <row r="1260">
          <cell r="A1260">
            <v>39598</v>
          </cell>
          <cell r="B1260">
            <v>39598</v>
          </cell>
          <cell r="C1260">
            <v>21.5</v>
          </cell>
          <cell r="D1260">
            <v>0</v>
          </cell>
          <cell r="E1260">
            <v>11912.800000000005</v>
          </cell>
        </row>
        <row r="1261">
          <cell r="A1261">
            <v>39599</v>
          </cell>
          <cell r="B1261">
            <v>39599</v>
          </cell>
          <cell r="C1261">
            <v>21.2</v>
          </cell>
          <cell r="D1261">
            <v>0</v>
          </cell>
          <cell r="E1261">
            <v>11912.800000000005</v>
          </cell>
        </row>
        <row r="1262">
          <cell r="A1262">
            <v>39600</v>
          </cell>
          <cell r="B1262">
            <v>39600</v>
          </cell>
          <cell r="C1262">
            <v>20.5</v>
          </cell>
          <cell r="D1262">
            <v>0</v>
          </cell>
          <cell r="E1262">
            <v>11912.800000000005</v>
          </cell>
        </row>
        <row r="1263">
          <cell r="A1263">
            <v>39601</v>
          </cell>
          <cell r="B1263">
            <v>39601</v>
          </cell>
          <cell r="C1263">
            <v>23.3</v>
          </cell>
          <cell r="D1263">
            <v>0</v>
          </cell>
          <cell r="E1263">
            <v>11912.800000000005</v>
          </cell>
        </row>
        <row r="1264">
          <cell r="A1264">
            <v>39602</v>
          </cell>
          <cell r="B1264">
            <v>39602</v>
          </cell>
          <cell r="C1264">
            <v>20.6</v>
          </cell>
          <cell r="D1264">
            <v>0</v>
          </cell>
          <cell r="E1264">
            <v>11912.800000000005</v>
          </cell>
        </row>
        <row r="1265">
          <cell r="A1265">
            <v>39603</v>
          </cell>
          <cell r="B1265">
            <v>39603</v>
          </cell>
          <cell r="C1265">
            <v>18.2</v>
          </cell>
          <cell r="D1265">
            <v>0</v>
          </cell>
          <cell r="E1265">
            <v>11912.800000000005</v>
          </cell>
        </row>
        <row r="1266">
          <cell r="A1266">
            <v>39604</v>
          </cell>
          <cell r="B1266">
            <v>39604</v>
          </cell>
          <cell r="C1266">
            <v>19.2</v>
          </cell>
          <cell r="D1266">
            <v>0</v>
          </cell>
          <cell r="E1266">
            <v>11912.800000000005</v>
          </cell>
        </row>
        <row r="1267">
          <cell r="A1267">
            <v>39605</v>
          </cell>
          <cell r="B1267">
            <v>39605</v>
          </cell>
          <cell r="C1267">
            <v>18.600000000000001</v>
          </cell>
          <cell r="D1267">
            <v>0</v>
          </cell>
          <cell r="E1267">
            <v>11912.800000000005</v>
          </cell>
        </row>
        <row r="1268">
          <cell r="A1268">
            <v>39606</v>
          </cell>
          <cell r="B1268">
            <v>39606</v>
          </cell>
          <cell r="C1268">
            <v>19.100000000000001</v>
          </cell>
          <cell r="D1268">
            <v>0</v>
          </cell>
          <cell r="E1268">
            <v>11912.800000000005</v>
          </cell>
        </row>
        <row r="1269">
          <cell r="A1269">
            <v>39607</v>
          </cell>
          <cell r="B1269">
            <v>39607</v>
          </cell>
          <cell r="C1269">
            <v>20.6</v>
          </cell>
          <cell r="D1269">
            <v>0</v>
          </cell>
          <cell r="E1269">
            <v>11912.800000000005</v>
          </cell>
        </row>
        <row r="1270">
          <cell r="A1270">
            <v>39608</v>
          </cell>
          <cell r="B1270">
            <v>39608</v>
          </cell>
          <cell r="C1270">
            <v>19.5</v>
          </cell>
          <cell r="D1270">
            <v>0</v>
          </cell>
          <cell r="E1270">
            <v>11912.800000000005</v>
          </cell>
        </row>
        <row r="1271">
          <cell r="A1271">
            <v>39609</v>
          </cell>
          <cell r="B1271">
            <v>39609</v>
          </cell>
          <cell r="C1271">
            <v>18.600000000000001</v>
          </cell>
          <cell r="D1271">
            <v>0</v>
          </cell>
          <cell r="E1271">
            <v>11912.800000000005</v>
          </cell>
        </row>
        <row r="1272">
          <cell r="A1272">
            <v>39610</v>
          </cell>
          <cell r="B1272">
            <v>39610</v>
          </cell>
          <cell r="C1272">
            <v>14.6</v>
          </cell>
          <cell r="D1272">
            <v>5.4</v>
          </cell>
          <cell r="E1272">
            <v>11918.200000000004</v>
          </cell>
        </row>
        <row r="1273">
          <cell r="A1273">
            <v>39611</v>
          </cell>
          <cell r="B1273">
            <v>39611</v>
          </cell>
          <cell r="C1273">
            <v>12.5</v>
          </cell>
          <cell r="D1273">
            <v>7.5</v>
          </cell>
          <cell r="E1273">
            <v>11925.700000000004</v>
          </cell>
        </row>
        <row r="1274">
          <cell r="A1274">
            <v>39612</v>
          </cell>
          <cell r="B1274">
            <v>39612</v>
          </cell>
          <cell r="C1274">
            <v>11.4</v>
          </cell>
          <cell r="D1274">
            <v>8.6</v>
          </cell>
          <cell r="E1274">
            <v>11934.300000000005</v>
          </cell>
        </row>
        <row r="1275">
          <cell r="A1275">
            <v>39613</v>
          </cell>
          <cell r="B1275">
            <v>39613</v>
          </cell>
          <cell r="C1275">
            <v>11.5</v>
          </cell>
          <cell r="D1275">
            <v>8.5</v>
          </cell>
          <cell r="E1275">
            <v>11942.800000000005</v>
          </cell>
        </row>
        <row r="1276">
          <cell r="A1276">
            <v>39614</v>
          </cell>
          <cell r="B1276">
            <v>39614</v>
          </cell>
          <cell r="C1276">
            <v>11.6</v>
          </cell>
          <cell r="D1276">
            <v>8.4</v>
          </cell>
          <cell r="E1276">
            <v>11951.200000000004</v>
          </cell>
        </row>
        <row r="1277">
          <cell r="A1277">
            <v>39615</v>
          </cell>
          <cell r="B1277">
            <v>39615</v>
          </cell>
          <cell r="C1277">
            <v>12.5</v>
          </cell>
          <cell r="D1277">
            <v>7.5</v>
          </cell>
          <cell r="E1277">
            <v>11958.700000000004</v>
          </cell>
        </row>
        <row r="1278">
          <cell r="A1278">
            <v>39616</v>
          </cell>
          <cell r="B1278">
            <v>39616</v>
          </cell>
          <cell r="C1278">
            <v>13.8</v>
          </cell>
          <cell r="D1278">
            <v>6.1999999999999993</v>
          </cell>
          <cell r="E1278">
            <v>11964.900000000005</v>
          </cell>
        </row>
        <row r="1279">
          <cell r="A1279">
            <v>39617</v>
          </cell>
          <cell r="B1279">
            <v>39617</v>
          </cell>
          <cell r="C1279">
            <v>17.399999999999999</v>
          </cell>
          <cell r="D1279">
            <v>0</v>
          </cell>
          <cell r="E1279">
            <v>11964.900000000005</v>
          </cell>
        </row>
        <row r="1280">
          <cell r="A1280">
            <v>39618</v>
          </cell>
          <cell r="B1280">
            <v>39618</v>
          </cell>
          <cell r="C1280">
            <v>18.100000000000001</v>
          </cell>
          <cell r="D1280">
            <v>0</v>
          </cell>
          <cell r="E1280">
            <v>11964.900000000005</v>
          </cell>
        </row>
        <row r="1281">
          <cell r="A1281">
            <v>39619</v>
          </cell>
          <cell r="B1281">
            <v>39619</v>
          </cell>
          <cell r="C1281">
            <v>17</v>
          </cell>
          <cell r="D1281">
            <v>0</v>
          </cell>
          <cell r="E1281">
            <v>11964.900000000005</v>
          </cell>
        </row>
        <row r="1282">
          <cell r="A1282">
            <v>39620</v>
          </cell>
          <cell r="B1282">
            <v>39620</v>
          </cell>
          <cell r="C1282">
            <v>17.7</v>
          </cell>
          <cell r="D1282">
            <v>0</v>
          </cell>
          <cell r="E1282">
            <v>11964.900000000005</v>
          </cell>
        </row>
        <row r="1283">
          <cell r="A1283">
            <v>39621</v>
          </cell>
          <cell r="B1283">
            <v>39621</v>
          </cell>
          <cell r="C1283">
            <v>21.5</v>
          </cell>
          <cell r="D1283">
            <v>0</v>
          </cell>
          <cell r="E1283">
            <v>11964.900000000005</v>
          </cell>
        </row>
        <row r="1284">
          <cell r="A1284">
            <v>39622</v>
          </cell>
          <cell r="B1284">
            <v>39622</v>
          </cell>
          <cell r="C1284">
            <v>16.399999999999999</v>
          </cell>
          <cell r="D1284">
            <v>0</v>
          </cell>
          <cell r="E1284">
            <v>11964.900000000005</v>
          </cell>
        </row>
        <row r="1285">
          <cell r="A1285">
            <v>39623</v>
          </cell>
          <cell r="B1285">
            <v>39623</v>
          </cell>
          <cell r="C1285">
            <v>14.9</v>
          </cell>
          <cell r="D1285">
            <v>5.0999999999999996</v>
          </cell>
          <cell r="E1285">
            <v>11970.000000000005</v>
          </cell>
        </row>
        <row r="1286">
          <cell r="A1286">
            <v>39624</v>
          </cell>
          <cell r="B1286">
            <v>39624</v>
          </cell>
          <cell r="C1286">
            <v>19.100000000000001</v>
          </cell>
          <cell r="D1286">
            <v>0</v>
          </cell>
          <cell r="E1286">
            <v>11970.000000000005</v>
          </cell>
        </row>
        <row r="1287">
          <cell r="A1287">
            <v>39625</v>
          </cell>
          <cell r="B1287">
            <v>39625</v>
          </cell>
          <cell r="C1287">
            <v>18.600000000000001</v>
          </cell>
          <cell r="D1287">
            <v>0</v>
          </cell>
          <cell r="E1287">
            <v>11970.000000000005</v>
          </cell>
        </row>
        <row r="1288">
          <cell r="A1288">
            <v>39626</v>
          </cell>
          <cell r="B1288">
            <v>39626</v>
          </cell>
          <cell r="C1288">
            <v>16.5</v>
          </cell>
          <cell r="D1288">
            <v>0</v>
          </cell>
          <cell r="E1288">
            <v>11970.000000000005</v>
          </cell>
        </row>
        <row r="1289">
          <cell r="A1289">
            <v>39627</v>
          </cell>
          <cell r="B1289">
            <v>39627</v>
          </cell>
          <cell r="C1289">
            <v>17.399999999999999</v>
          </cell>
          <cell r="D1289">
            <v>0</v>
          </cell>
          <cell r="E1289">
            <v>11970.000000000005</v>
          </cell>
        </row>
        <row r="1290">
          <cell r="A1290">
            <v>39628</v>
          </cell>
          <cell r="B1290">
            <v>39628</v>
          </cell>
          <cell r="C1290">
            <v>19</v>
          </cell>
          <cell r="D1290">
            <v>0</v>
          </cell>
          <cell r="E1290">
            <v>11970.000000000005</v>
          </cell>
        </row>
        <row r="1291">
          <cell r="A1291">
            <v>39629</v>
          </cell>
          <cell r="B1291">
            <v>39629</v>
          </cell>
          <cell r="C1291">
            <v>18.399999999999999</v>
          </cell>
          <cell r="D1291">
            <v>0</v>
          </cell>
          <cell r="E1291">
            <v>11970.000000000005</v>
          </cell>
        </row>
        <row r="1292">
          <cell r="A1292">
            <v>39630</v>
          </cell>
          <cell r="B1292">
            <v>39630</v>
          </cell>
          <cell r="C1292">
            <v>20.5</v>
          </cell>
          <cell r="D1292">
            <v>0</v>
          </cell>
          <cell r="E1292">
            <v>11970.000000000005</v>
          </cell>
        </row>
        <row r="1293">
          <cell r="A1293">
            <v>39631</v>
          </cell>
          <cell r="B1293">
            <v>39631</v>
          </cell>
          <cell r="C1293">
            <v>24.2</v>
          </cell>
          <cell r="D1293">
            <v>0</v>
          </cell>
          <cell r="E1293">
            <v>11970.000000000005</v>
          </cell>
        </row>
        <row r="1294">
          <cell r="A1294">
            <v>39632</v>
          </cell>
          <cell r="B1294">
            <v>39632</v>
          </cell>
          <cell r="C1294">
            <v>21.9</v>
          </cell>
          <cell r="D1294">
            <v>0</v>
          </cell>
          <cell r="E1294">
            <v>11970.000000000005</v>
          </cell>
        </row>
        <row r="1295">
          <cell r="A1295">
            <v>39633</v>
          </cell>
          <cell r="B1295">
            <v>39633</v>
          </cell>
          <cell r="C1295">
            <v>15.5</v>
          </cell>
          <cell r="D1295">
            <v>0</v>
          </cell>
          <cell r="E1295">
            <v>11970.000000000005</v>
          </cell>
        </row>
        <row r="1296">
          <cell r="A1296">
            <v>39634</v>
          </cell>
          <cell r="B1296">
            <v>39634</v>
          </cell>
          <cell r="C1296">
            <v>18</v>
          </cell>
          <cell r="D1296">
            <v>0</v>
          </cell>
          <cell r="E1296">
            <v>11970.000000000005</v>
          </cell>
        </row>
        <row r="1297">
          <cell r="A1297">
            <v>39635</v>
          </cell>
          <cell r="B1297">
            <v>39635</v>
          </cell>
          <cell r="C1297">
            <v>19.8</v>
          </cell>
          <cell r="D1297">
            <v>0</v>
          </cell>
          <cell r="E1297">
            <v>11970.000000000005</v>
          </cell>
        </row>
        <row r="1298">
          <cell r="A1298">
            <v>39636</v>
          </cell>
          <cell r="B1298">
            <v>39636</v>
          </cell>
          <cell r="C1298">
            <v>16.7</v>
          </cell>
          <cell r="D1298">
            <v>0</v>
          </cell>
          <cell r="E1298">
            <v>11970.000000000005</v>
          </cell>
        </row>
        <row r="1299">
          <cell r="A1299">
            <v>39637</v>
          </cell>
          <cell r="B1299">
            <v>39637</v>
          </cell>
          <cell r="C1299">
            <v>15.8</v>
          </cell>
          <cell r="D1299">
            <v>0</v>
          </cell>
          <cell r="E1299">
            <v>11970.000000000005</v>
          </cell>
        </row>
        <row r="1300">
          <cell r="A1300">
            <v>39638</v>
          </cell>
          <cell r="B1300">
            <v>39638</v>
          </cell>
          <cell r="C1300">
            <v>15.8</v>
          </cell>
          <cell r="D1300">
            <v>0</v>
          </cell>
          <cell r="E1300">
            <v>11970.000000000005</v>
          </cell>
        </row>
        <row r="1301">
          <cell r="A1301">
            <v>39639</v>
          </cell>
          <cell r="B1301">
            <v>39639</v>
          </cell>
          <cell r="C1301">
            <v>17.600000000000001</v>
          </cell>
          <cell r="D1301">
            <v>0</v>
          </cell>
          <cell r="E1301">
            <v>11970.000000000005</v>
          </cell>
        </row>
        <row r="1302">
          <cell r="A1302">
            <v>39640</v>
          </cell>
          <cell r="B1302">
            <v>39640</v>
          </cell>
          <cell r="C1302">
            <v>17.5</v>
          </cell>
          <cell r="D1302">
            <v>0</v>
          </cell>
          <cell r="E1302">
            <v>11970.000000000005</v>
          </cell>
        </row>
        <row r="1303">
          <cell r="A1303">
            <v>39641</v>
          </cell>
          <cell r="B1303">
            <v>39641</v>
          </cell>
          <cell r="C1303">
            <v>16.899999999999999</v>
          </cell>
          <cell r="D1303">
            <v>0</v>
          </cell>
          <cell r="E1303">
            <v>11970.000000000005</v>
          </cell>
        </row>
        <row r="1304">
          <cell r="A1304">
            <v>39642</v>
          </cell>
          <cell r="B1304">
            <v>39642</v>
          </cell>
          <cell r="C1304">
            <v>15.9</v>
          </cell>
          <cell r="D1304">
            <v>0</v>
          </cell>
          <cell r="E1304">
            <v>11970.000000000005</v>
          </cell>
        </row>
        <row r="1305">
          <cell r="A1305">
            <v>39643</v>
          </cell>
          <cell r="B1305">
            <v>39643</v>
          </cell>
          <cell r="C1305">
            <v>16.5</v>
          </cell>
          <cell r="D1305">
            <v>0</v>
          </cell>
          <cell r="E1305">
            <v>11970.000000000005</v>
          </cell>
        </row>
        <row r="1306">
          <cell r="A1306">
            <v>39644</v>
          </cell>
          <cell r="B1306">
            <v>39644</v>
          </cell>
          <cell r="C1306">
            <v>18.5</v>
          </cell>
          <cell r="D1306">
            <v>0</v>
          </cell>
          <cell r="E1306">
            <v>11970.000000000005</v>
          </cell>
        </row>
        <row r="1307">
          <cell r="A1307">
            <v>39645</v>
          </cell>
          <cell r="B1307">
            <v>39645</v>
          </cell>
          <cell r="C1307">
            <v>16.100000000000001</v>
          </cell>
          <cell r="D1307">
            <v>0</v>
          </cell>
          <cell r="E1307">
            <v>11970.000000000005</v>
          </cell>
        </row>
        <row r="1308">
          <cell r="A1308">
            <v>39646</v>
          </cell>
          <cell r="B1308">
            <v>39646</v>
          </cell>
          <cell r="C1308">
            <v>14.9</v>
          </cell>
          <cell r="D1308">
            <v>5.0999999999999996</v>
          </cell>
          <cell r="E1308">
            <v>11975.100000000006</v>
          </cell>
        </row>
        <row r="1309">
          <cell r="A1309">
            <v>39647</v>
          </cell>
          <cell r="B1309">
            <v>39647</v>
          </cell>
          <cell r="C1309">
            <v>14.6</v>
          </cell>
          <cell r="D1309">
            <v>5.4</v>
          </cell>
          <cell r="E1309">
            <v>11980.500000000005</v>
          </cell>
        </row>
        <row r="1310">
          <cell r="A1310">
            <v>39648</v>
          </cell>
          <cell r="B1310">
            <v>39648</v>
          </cell>
          <cell r="C1310">
            <v>16.399999999999999</v>
          </cell>
          <cell r="D1310">
            <v>0</v>
          </cell>
          <cell r="E1310">
            <v>11980.500000000005</v>
          </cell>
        </row>
        <row r="1311">
          <cell r="A1311">
            <v>39649</v>
          </cell>
          <cell r="B1311">
            <v>39649</v>
          </cell>
          <cell r="C1311">
            <v>14.9</v>
          </cell>
          <cell r="D1311">
            <v>5.0999999999999996</v>
          </cell>
          <cell r="E1311">
            <v>11985.600000000006</v>
          </cell>
        </row>
        <row r="1312">
          <cell r="A1312">
            <v>39650</v>
          </cell>
          <cell r="B1312">
            <v>39650</v>
          </cell>
          <cell r="C1312">
            <v>12.7</v>
          </cell>
          <cell r="D1312">
            <v>7.3000000000000007</v>
          </cell>
          <cell r="E1312">
            <v>11992.900000000005</v>
          </cell>
        </row>
        <row r="1313">
          <cell r="A1313">
            <v>39651</v>
          </cell>
          <cell r="B1313">
            <v>39651</v>
          </cell>
          <cell r="C1313">
            <v>15.8</v>
          </cell>
          <cell r="D1313">
            <v>0</v>
          </cell>
          <cell r="E1313">
            <v>11992.900000000005</v>
          </cell>
        </row>
        <row r="1314">
          <cell r="A1314">
            <v>39652</v>
          </cell>
          <cell r="B1314">
            <v>39652</v>
          </cell>
          <cell r="C1314">
            <v>17.100000000000001</v>
          </cell>
          <cell r="D1314">
            <v>0</v>
          </cell>
          <cell r="E1314">
            <v>11992.900000000005</v>
          </cell>
        </row>
        <row r="1315">
          <cell r="A1315">
            <v>39653</v>
          </cell>
          <cell r="B1315">
            <v>39653</v>
          </cell>
          <cell r="C1315">
            <v>19.399999999999999</v>
          </cell>
          <cell r="D1315">
            <v>0</v>
          </cell>
          <cell r="E1315">
            <v>11992.900000000005</v>
          </cell>
        </row>
        <row r="1316">
          <cell r="A1316">
            <v>39654</v>
          </cell>
          <cell r="B1316">
            <v>39654</v>
          </cell>
          <cell r="C1316">
            <v>21.7</v>
          </cell>
          <cell r="D1316">
            <v>0</v>
          </cell>
          <cell r="E1316">
            <v>11992.900000000005</v>
          </cell>
        </row>
        <row r="1317">
          <cell r="A1317">
            <v>39655</v>
          </cell>
          <cell r="B1317">
            <v>39655</v>
          </cell>
          <cell r="C1317">
            <v>23.9</v>
          </cell>
          <cell r="D1317">
            <v>0</v>
          </cell>
          <cell r="E1317">
            <v>11992.900000000005</v>
          </cell>
        </row>
        <row r="1318">
          <cell r="A1318">
            <v>39656</v>
          </cell>
          <cell r="B1318">
            <v>39656</v>
          </cell>
          <cell r="C1318">
            <v>24.6</v>
          </cell>
          <cell r="D1318">
            <v>0</v>
          </cell>
          <cell r="E1318">
            <v>11992.900000000005</v>
          </cell>
        </row>
        <row r="1319">
          <cell r="A1319">
            <v>39657</v>
          </cell>
          <cell r="B1319">
            <v>39657</v>
          </cell>
          <cell r="C1319">
            <v>25.1</v>
          </cell>
          <cell r="D1319">
            <v>0</v>
          </cell>
          <cell r="E1319">
            <v>11992.900000000005</v>
          </cell>
        </row>
        <row r="1320">
          <cell r="A1320">
            <v>39658</v>
          </cell>
          <cell r="B1320">
            <v>39658</v>
          </cell>
          <cell r="C1320">
            <v>23.2</v>
          </cell>
          <cell r="D1320">
            <v>0</v>
          </cell>
          <cell r="E1320">
            <v>11992.900000000005</v>
          </cell>
        </row>
        <row r="1321">
          <cell r="A1321">
            <v>39659</v>
          </cell>
          <cell r="B1321">
            <v>39659</v>
          </cell>
          <cell r="C1321">
            <v>21.9</v>
          </cell>
          <cell r="D1321">
            <v>0</v>
          </cell>
          <cell r="E1321">
            <v>11992.900000000005</v>
          </cell>
        </row>
        <row r="1322">
          <cell r="A1322">
            <v>39660</v>
          </cell>
          <cell r="B1322">
            <v>39660</v>
          </cell>
          <cell r="C1322">
            <v>24.6</v>
          </cell>
          <cell r="D1322">
            <v>0</v>
          </cell>
          <cell r="E1322">
            <v>11992.900000000005</v>
          </cell>
        </row>
        <row r="1323">
          <cell r="A1323">
            <v>39661</v>
          </cell>
          <cell r="B1323">
            <v>39661</v>
          </cell>
          <cell r="C1323">
            <v>22.2</v>
          </cell>
          <cell r="D1323">
            <v>0</v>
          </cell>
          <cell r="E1323">
            <v>11992.900000000005</v>
          </cell>
        </row>
        <row r="1324">
          <cell r="A1324">
            <v>39662</v>
          </cell>
          <cell r="B1324">
            <v>39662</v>
          </cell>
          <cell r="C1324">
            <v>20.8</v>
          </cell>
          <cell r="D1324">
            <v>0</v>
          </cell>
          <cell r="E1324">
            <v>11992.900000000005</v>
          </cell>
        </row>
        <row r="1325">
          <cell r="A1325">
            <v>39663</v>
          </cell>
          <cell r="B1325">
            <v>39663</v>
          </cell>
          <cell r="C1325">
            <v>20</v>
          </cell>
          <cell r="D1325">
            <v>0</v>
          </cell>
          <cell r="E1325">
            <v>11992.900000000005</v>
          </cell>
        </row>
        <row r="1326">
          <cell r="A1326">
            <v>39664</v>
          </cell>
          <cell r="B1326">
            <v>39664</v>
          </cell>
          <cell r="C1326">
            <v>17.7</v>
          </cell>
          <cell r="D1326">
            <v>0</v>
          </cell>
          <cell r="E1326">
            <v>11992.900000000005</v>
          </cell>
        </row>
        <row r="1327">
          <cell r="A1327">
            <v>39665</v>
          </cell>
          <cell r="B1327">
            <v>39665</v>
          </cell>
          <cell r="C1327">
            <v>17.899999999999999</v>
          </cell>
          <cell r="D1327">
            <v>0</v>
          </cell>
          <cell r="E1327">
            <v>11992.900000000005</v>
          </cell>
        </row>
        <row r="1328">
          <cell r="A1328">
            <v>39666</v>
          </cell>
          <cell r="B1328">
            <v>39666</v>
          </cell>
          <cell r="C1328">
            <v>20.5</v>
          </cell>
          <cell r="D1328">
            <v>0</v>
          </cell>
          <cell r="E1328">
            <v>11992.900000000005</v>
          </cell>
        </row>
        <row r="1329">
          <cell r="A1329">
            <v>39667</v>
          </cell>
          <cell r="B1329">
            <v>39667</v>
          </cell>
          <cell r="C1329">
            <v>23.3</v>
          </cell>
          <cell r="D1329">
            <v>0</v>
          </cell>
          <cell r="E1329">
            <v>11992.900000000005</v>
          </cell>
        </row>
        <row r="1330">
          <cell r="A1330">
            <v>39668</v>
          </cell>
          <cell r="B1330">
            <v>39668</v>
          </cell>
          <cell r="C1330">
            <v>18.100000000000001</v>
          </cell>
          <cell r="D1330">
            <v>0</v>
          </cell>
          <cell r="E1330">
            <v>11992.900000000005</v>
          </cell>
        </row>
        <row r="1331">
          <cell r="A1331">
            <v>39669</v>
          </cell>
          <cell r="B1331">
            <v>39669</v>
          </cell>
          <cell r="C1331">
            <v>15.9</v>
          </cell>
          <cell r="D1331">
            <v>0</v>
          </cell>
          <cell r="E1331">
            <v>11992.900000000005</v>
          </cell>
        </row>
        <row r="1332">
          <cell r="A1332">
            <v>39670</v>
          </cell>
          <cell r="B1332">
            <v>39670</v>
          </cell>
          <cell r="C1332">
            <v>17.2</v>
          </cell>
          <cell r="D1332">
            <v>0</v>
          </cell>
          <cell r="E1332">
            <v>11992.900000000005</v>
          </cell>
        </row>
        <row r="1333">
          <cell r="A1333">
            <v>39671</v>
          </cell>
          <cell r="B1333">
            <v>39671</v>
          </cell>
          <cell r="C1333">
            <v>18.100000000000001</v>
          </cell>
          <cell r="D1333">
            <v>0</v>
          </cell>
          <cell r="E1333">
            <v>11992.900000000005</v>
          </cell>
        </row>
        <row r="1334">
          <cell r="A1334">
            <v>39672</v>
          </cell>
          <cell r="B1334">
            <v>39672</v>
          </cell>
          <cell r="C1334">
            <v>17.7</v>
          </cell>
          <cell r="D1334">
            <v>0</v>
          </cell>
          <cell r="E1334">
            <v>11992.900000000005</v>
          </cell>
        </row>
        <row r="1335">
          <cell r="A1335">
            <v>39673</v>
          </cell>
          <cell r="B1335">
            <v>39673</v>
          </cell>
          <cell r="C1335">
            <v>16.600000000000001</v>
          </cell>
          <cell r="D1335">
            <v>0</v>
          </cell>
          <cell r="E1335">
            <v>11992.900000000005</v>
          </cell>
        </row>
        <row r="1336">
          <cell r="A1336">
            <v>39674</v>
          </cell>
          <cell r="B1336">
            <v>39674</v>
          </cell>
          <cell r="C1336">
            <v>16.899999999999999</v>
          </cell>
          <cell r="D1336">
            <v>0</v>
          </cell>
          <cell r="E1336">
            <v>11992.900000000005</v>
          </cell>
        </row>
        <row r="1337">
          <cell r="A1337">
            <v>39675</v>
          </cell>
          <cell r="B1337">
            <v>39675</v>
          </cell>
          <cell r="C1337">
            <v>16.100000000000001</v>
          </cell>
          <cell r="D1337">
            <v>0</v>
          </cell>
          <cell r="E1337">
            <v>11992.900000000005</v>
          </cell>
        </row>
        <row r="1338">
          <cell r="A1338">
            <v>39676</v>
          </cell>
          <cell r="B1338">
            <v>39676</v>
          </cell>
          <cell r="C1338">
            <v>15.1</v>
          </cell>
          <cell r="D1338">
            <v>0</v>
          </cell>
          <cell r="E1338">
            <v>11992.900000000005</v>
          </cell>
        </row>
        <row r="1339">
          <cell r="A1339">
            <v>39677</v>
          </cell>
          <cell r="B1339">
            <v>39677</v>
          </cell>
          <cell r="C1339">
            <v>17.100000000000001</v>
          </cell>
          <cell r="D1339">
            <v>0</v>
          </cell>
          <cell r="E1339">
            <v>11992.900000000005</v>
          </cell>
        </row>
        <row r="1340">
          <cell r="A1340">
            <v>39678</v>
          </cell>
          <cell r="B1340">
            <v>39678</v>
          </cell>
          <cell r="C1340">
            <v>17.7</v>
          </cell>
          <cell r="D1340">
            <v>0</v>
          </cell>
          <cell r="E1340">
            <v>11992.900000000005</v>
          </cell>
        </row>
        <row r="1341">
          <cell r="A1341">
            <v>39679</v>
          </cell>
          <cell r="B1341">
            <v>39679</v>
          </cell>
          <cell r="C1341">
            <v>19.5</v>
          </cell>
          <cell r="D1341">
            <v>0</v>
          </cell>
          <cell r="E1341">
            <v>11992.900000000005</v>
          </cell>
        </row>
        <row r="1342">
          <cell r="A1342">
            <v>39680</v>
          </cell>
          <cell r="B1342">
            <v>39680</v>
          </cell>
          <cell r="C1342">
            <v>17.3</v>
          </cell>
          <cell r="D1342">
            <v>0</v>
          </cell>
          <cell r="E1342">
            <v>11992.900000000005</v>
          </cell>
        </row>
        <row r="1343">
          <cell r="A1343">
            <v>39681</v>
          </cell>
          <cell r="B1343">
            <v>39681</v>
          </cell>
          <cell r="C1343">
            <v>18.100000000000001</v>
          </cell>
          <cell r="D1343">
            <v>0</v>
          </cell>
          <cell r="E1343">
            <v>11992.900000000005</v>
          </cell>
        </row>
        <row r="1344">
          <cell r="A1344">
            <v>39682</v>
          </cell>
          <cell r="B1344">
            <v>39682</v>
          </cell>
          <cell r="C1344">
            <v>16.5</v>
          </cell>
          <cell r="D1344">
            <v>0</v>
          </cell>
          <cell r="E1344">
            <v>11992.900000000005</v>
          </cell>
        </row>
        <row r="1345">
          <cell r="A1345">
            <v>39683</v>
          </cell>
          <cell r="B1345">
            <v>39683</v>
          </cell>
          <cell r="C1345">
            <v>13.3</v>
          </cell>
          <cell r="D1345">
            <v>6.6999999999999993</v>
          </cell>
          <cell r="E1345">
            <v>11999.600000000006</v>
          </cell>
        </row>
        <row r="1346">
          <cell r="A1346">
            <v>39684</v>
          </cell>
          <cell r="B1346">
            <v>39684</v>
          </cell>
          <cell r="C1346">
            <v>15.1</v>
          </cell>
          <cell r="D1346">
            <v>0</v>
          </cell>
          <cell r="E1346">
            <v>11999.600000000006</v>
          </cell>
        </row>
        <row r="1347">
          <cell r="A1347">
            <v>39685</v>
          </cell>
          <cell r="B1347">
            <v>39685</v>
          </cell>
          <cell r="C1347">
            <v>16.3</v>
          </cell>
          <cell r="D1347">
            <v>0</v>
          </cell>
          <cell r="E1347">
            <v>11999.600000000006</v>
          </cell>
        </row>
        <row r="1348">
          <cell r="A1348">
            <v>39686</v>
          </cell>
          <cell r="B1348">
            <v>39686</v>
          </cell>
          <cell r="C1348">
            <v>17.2</v>
          </cell>
          <cell r="D1348">
            <v>0</v>
          </cell>
          <cell r="E1348">
            <v>11999.600000000006</v>
          </cell>
        </row>
        <row r="1349">
          <cell r="A1349">
            <v>39687</v>
          </cell>
          <cell r="B1349">
            <v>39687</v>
          </cell>
          <cell r="C1349">
            <v>17.600000000000001</v>
          </cell>
          <cell r="D1349">
            <v>0</v>
          </cell>
          <cell r="E1349">
            <v>11999.600000000006</v>
          </cell>
        </row>
        <row r="1350">
          <cell r="A1350">
            <v>39688</v>
          </cell>
          <cell r="B1350">
            <v>39688</v>
          </cell>
          <cell r="C1350">
            <v>17.7</v>
          </cell>
          <cell r="D1350">
            <v>0</v>
          </cell>
          <cell r="E1350">
            <v>11999.600000000006</v>
          </cell>
        </row>
        <row r="1351">
          <cell r="A1351">
            <v>39689</v>
          </cell>
          <cell r="B1351">
            <v>39689</v>
          </cell>
          <cell r="C1351">
            <v>17.7</v>
          </cell>
          <cell r="D1351">
            <v>0</v>
          </cell>
          <cell r="E1351">
            <v>11999.600000000006</v>
          </cell>
        </row>
        <row r="1352">
          <cell r="A1352">
            <v>39690</v>
          </cell>
          <cell r="B1352">
            <v>39690</v>
          </cell>
          <cell r="C1352">
            <v>16</v>
          </cell>
          <cell r="D1352">
            <v>0</v>
          </cell>
          <cell r="E1352">
            <v>11999.600000000006</v>
          </cell>
        </row>
        <row r="1353">
          <cell r="A1353">
            <v>39691</v>
          </cell>
          <cell r="B1353">
            <v>39691</v>
          </cell>
          <cell r="C1353">
            <v>18.2</v>
          </cell>
          <cell r="D1353">
            <v>0</v>
          </cell>
          <cell r="E1353">
            <v>11999.600000000006</v>
          </cell>
        </row>
        <row r="1354">
          <cell r="A1354">
            <v>39692</v>
          </cell>
          <cell r="B1354">
            <v>39692</v>
          </cell>
          <cell r="C1354">
            <v>17.600000000000001</v>
          </cell>
          <cell r="D1354">
            <v>0</v>
          </cell>
          <cell r="E1354">
            <v>11999.600000000006</v>
          </cell>
        </row>
        <row r="1355">
          <cell r="A1355">
            <v>39693</v>
          </cell>
          <cell r="B1355">
            <v>39693</v>
          </cell>
          <cell r="C1355">
            <v>17.7</v>
          </cell>
          <cell r="D1355">
            <v>0</v>
          </cell>
          <cell r="E1355">
            <v>11999.600000000006</v>
          </cell>
        </row>
        <row r="1356">
          <cell r="A1356">
            <v>39694</v>
          </cell>
          <cell r="B1356">
            <v>39694</v>
          </cell>
          <cell r="C1356">
            <v>14.4</v>
          </cell>
          <cell r="D1356">
            <v>5.6</v>
          </cell>
          <cell r="E1356">
            <v>12005.200000000006</v>
          </cell>
        </row>
        <row r="1357">
          <cell r="A1357">
            <v>39695</v>
          </cell>
          <cell r="B1357">
            <v>39695</v>
          </cell>
          <cell r="C1357">
            <v>14.2</v>
          </cell>
          <cell r="D1357">
            <v>5.8000000000000007</v>
          </cell>
          <cell r="E1357">
            <v>12011.000000000005</v>
          </cell>
        </row>
        <row r="1358">
          <cell r="A1358">
            <v>39696</v>
          </cell>
          <cell r="B1358">
            <v>39696</v>
          </cell>
          <cell r="C1358">
            <v>17.100000000000001</v>
          </cell>
          <cell r="D1358">
            <v>0</v>
          </cell>
          <cell r="E1358">
            <v>12011.000000000005</v>
          </cell>
        </row>
        <row r="1359">
          <cell r="A1359">
            <v>39697</v>
          </cell>
          <cell r="B1359">
            <v>39697</v>
          </cell>
          <cell r="C1359">
            <v>18.899999999999999</v>
          </cell>
          <cell r="D1359">
            <v>0</v>
          </cell>
          <cell r="E1359">
            <v>12011.000000000005</v>
          </cell>
        </row>
        <row r="1360">
          <cell r="A1360">
            <v>39698</v>
          </cell>
          <cell r="B1360">
            <v>39698</v>
          </cell>
          <cell r="C1360">
            <v>17.399999999999999</v>
          </cell>
          <cell r="D1360">
            <v>0</v>
          </cell>
          <cell r="E1360">
            <v>12011.000000000005</v>
          </cell>
        </row>
        <row r="1361">
          <cell r="A1361">
            <v>39699</v>
          </cell>
          <cell r="B1361">
            <v>39699</v>
          </cell>
          <cell r="C1361">
            <v>15.9</v>
          </cell>
          <cell r="D1361">
            <v>0</v>
          </cell>
          <cell r="E1361">
            <v>12011.000000000005</v>
          </cell>
        </row>
        <row r="1362">
          <cell r="A1362">
            <v>39700</v>
          </cell>
          <cell r="B1362">
            <v>39700</v>
          </cell>
          <cell r="C1362">
            <v>17.100000000000001</v>
          </cell>
          <cell r="D1362">
            <v>0</v>
          </cell>
          <cell r="E1362">
            <v>12011.000000000005</v>
          </cell>
        </row>
        <row r="1363">
          <cell r="A1363">
            <v>39701</v>
          </cell>
          <cell r="B1363">
            <v>39701</v>
          </cell>
          <cell r="C1363">
            <v>18.5</v>
          </cell>
          <cell r="D1363">
            <v>0</v>
          </cell>
          <cell r="E1363">
            <v>12011.000000000005</v>
          </cell>
        </row>
        <row r="1364">
          <cell r="A1364">
            <v>39702</v>
          </cell>
          <cell r="B1364">
            <v>39702</v>
          </cell>
          <cell r="C1364">
            <v>19</v>
          </cell>
          <cell r="D1364">
            <v>0</v>
          </cell>
          <cell r="E1364">
            <v>12011.000000000005</v>
          </cell>
        </row>
        <row r="1365">
          <cell r="A1365">
            <v>39703</v>
          </cell>
          <cell r="B1365">
            <v>39703</v>
          </cell>
          <cell r="C1365">
            <v>16.399999999999999</v>
          </cell>
          <cell r="D1365">
            <v>0</v>
          </cell>
          <cell r="E1365">
            <v>12011.000000000005</v>
          </cell>
        </row>
        <row r="1366">
          <cell r="A1366">
            <v>39704</v>
          </cell>
          <cell r="B1366">
            <v>39704</v>
          </cell>
          <cell r="C1366">
            <v>11.9</v>
          </cell>
          <cell r="D1366">
            <v>8.1</v>
          </cell>
          <cell r="E1366">
            <v>12019.100000000006</v>
          </cell>
        </row>
        <row r="1367">
          <cell r="A1367">
            <v>39705</v>
          </cell>
          <cell r="B1367">
            <v>39705</v>
          </cell>
          <cell r="C1367">
            <v>10.5</v>
          </cell>
          <cell r="D1367">
            <v>9.5</v>
          </cell>
          <cell r="E1367">
            <v>12028.600000000006</v>
          </cell>
        </row>
        <row r="1368">
          <cell r="A1368">
            <v>39706</v>
          </cell>
          <cell r="B1368">
            <v>39706</v>
          </cell>
          <cell r="C1368">
            <v>10.3</v>
          </cell>
          <cell r="D1368">
            <v>9.6999999999999993</v>
          </cell>
          <cell r="E1368">
            <v>12038.300000000007</v>
          </cell>
        </row>
        <row r="1369">
          <cell r="A1369">
            <v>39707</v>
          </cell>
          <cell r="B1369">
            <v>39707</v>
          </cell>
          <cell r="C1369">
            <v>11.2</v>
          </cell>
          <cell r="D1369">
            <v>8.8000000000000007</v>
          </cell>
          <cell r="E1369">
            <v>12047.100000000006</v>
          </cell>
        </row>
        <row r="1370">
          <cell r="A1370">
            <v>39708</v>
          </cell>
          <cell r="B1370">
            <v>39708</v>
          </cell>
          <cell r="C1370">
            <v>10.199999999999999</v>
          </cell>
          <cell r="D1370">
            <v>9.8000000000000007</v>
          </cell>
          <cell r="E1370">
            <v>12056.900000000005</v>
          </cell>
        </row>
        <row r="1371">
          <cell r="A1371">
            <v>39709</v>
          </cell>
          <cell r="B1371">
            <v>39709</v>
          </cell>
          <cell r="C1371">
            <v>10.5</v>
          </cell>
          <cell r="D1371">
            <v>9.5</v>
          </cell>
          <cell r="E1371">
            <v>12066.400000000005</v>
          </cell>
        </row>
        <row r="1372">
          <cell r="A1372">
            <v>39710</v>
          </cell>
          <cell r="B1372">
            <v>39710</v>
          </cell>
          <cell r="C1372">
            <v>9.8000000000000007</v>
          </cell>
          <cell r="D1372">
            <v>10.199999999999999</v>
          </cell>
          <cell r="E1372">
            <v>12076.600000000006</v>
          </cell>
        </row>
        <row r="1373">
          <cell r="A1373">
            <v>39711</v>
          </cell>
          <cell r="B1373">
            <v>39711</v>
          </cell>
          <cell r="C1373">
            <v>10.8</v>
          </cell>
          <cell r="D1373">
            <v>9.1999999999999993</v>
          </cell>
          <cell r="E1373">
            <v>12085.800000000007</v>
          </cell>
        </row>
        <row r="1374">
          <cell r="A1374">
            <v>39712</v>
          </cell>
          <cell r="B1374">
            <v>39712</v>
          </cell>
          <cell r="C1374">
            <v>11.7</v>
          </cell>
          <cell r="D1374">
            <v>8.3000000000000007</v>
          </cell>
          <cell r="E1374">
            <v>12094.100000000006</v>
          </cell>
        </row>
        <row r="1375">
          <cell r="A1375">
            <v>39713</v>
          </cell>
          <cell r="B1375">
            <v>39713</v>
          </cell>
          <cell r="C1375">
            <v>10.9</v>
          </cell>
          <cell r="D1375">
            <v>9.1</v>
          </cell>
          <cell r="E1375">
            <v>12103.200000000006</v>
          </cell>
        </row>
        <row r="1376">
          <cell r="A1376">
            <v>39714</v>
          </cell>
          <cell r="B1376">
            <v>39714</v>
          </cell>
          <cell r="C1376">
            <v>11.3</v>
          </cell>
          <cell r="D1376">
            <v>8.6999999999999993</v>
          </cell>
          <cell r="E1376">
            <v>12111.900000000007</v>
          </cell>
        </row>
        <row r="1377">
          <cell r="A1377">
            <v>39715</v>
          </cell>
          <cell r="B1377">
            <v>39715</v>
          </cell>
          <cell r="C1377">
            <v>12.6</v>
          </cell>
          <cell r="D1377">
            <v>7.4</v>
          </cell>
          <cell r="E1377">
            <v>12119.300000000007</v>
          </cell>
        </row>
        <row r="1378">
          <cell r="A1378">
            <v>39716</v>
          </cell>
          <cell r="B1378">
            <v>39716</v>
          </cell>
          <cell r="C1378">
            <v>11</v>
          </cell>
          <cell r="D1378">
            <v>9</v>
          </cell>
          <cell r="E1378">
            <v>12128.300000000007</v>
          </cell>
        </row>
        <row r="1379">
          <cell r="A1379">
            <v>39717</v>
          </cell>
          <cell r="B1379">
            <v>39717</v>
          </cell>
          <cell r="C1379">
            <v>9.9</v>
          </cell>
          <cell r="D1379">
            <v>10.1</v>
          </cell>
          <cell r="E1379">
            <v>12138.400000000007</v>
          </cell>
        </row>
        <row r="1380">
          <cell r="A1380">
            <v>39718</v>
          </cell>
          <cell r="B1380">
            <v>39718</v>
          </cell>
          <cell r="C1380">
            <v>9.6999999999999993</v>
          </cell>
          <cell r="D1380">
            <v>10.3</v>
          </cell>
          <cell r="E1380">
            <v>12148.700000000006</v>
          </cell>
        </row>
        <row r="1381">
          <cell r="A1381">
            <v>39719</v>
          </cell>
          <cell r="B1381">
            <v>39719</v>
          </cell>
          <cell r="C1381">
            <v>11</v>
          </cell>
          <cell r="D1381">
            <v>9</v>
          </cell>
          <cell r="E1381">
            <v>12157.700000000006</v>
          </cell>
        </row>
        <row r="1382">
          <cell r="A1382">
            <v>39720</v>
          </cell>
          <cell r="B1382">
            <v>39720</v>
          </cell>
          <cell r="C1382">
            <v>11.1</v>
          </cell>
          <cell r="D1382">
            <v>8.9</v>
          </cell>
          <cell r="E1382">
            <v>12166.600000000006</v>
          </cell>
        </row>
        <row r="1383">
          <cell r="A1383">
            <v>39721</v>
          </cell>
          <cell r="B1383">
            <v>39721</v>
          </cell>
          <cell r="C1383">
            <v>10.7</v>
          </cell>
          <cell r="D1383">
            <v>9.3000000000000007</v>
          </cell>
          <cell r="E1383">
            <v>12175.900000000005</v>
          </cell>
        </row>
        <row r="1384">
          <cell r="A1384">
            <v>39722</v>
          </cell>
          <cell r="B1384">
            <v>39722</v>
          </cell>
          <cell r="C1384">
            <v>11.1</v>
          </cell>
          <cell r="D1384">
            <v>8.9</v>
          </cell>
          <cell r="E1384">
            <v>12184.800000000005</v>
          </cell>
        </row>
        <row r="1385">
          <cell r="A1385">
            <v>39723</v>
          </cell>
          <cell r="B1385">
            <v>39723</v>
          </cell>
          <cell r="C1385">
            <v>10.3</v>
          </cell>
          <cell r="D1385">
            <v>9.6999999999999993</v>
          </cell>
          <cell r="E1385">
            <v>12194.500000000005</v>
          </cell>
        </row>
        <row r="1386">
          <cell r="A1386">
            <v>39724</v>
          </cell>
          <cell r="B1386">
            <v>39724</v>
          </cell>
          <cell r="C1386">
            <v>9.1999999999999993</v>
          </cell>
          <cell r="D1386">
            <v>10.8</v>
          </cell>
          <cell r="E1386">
            <v>12205.300000000005</v>
          </cell>
        </row>
        <row r="1387">
          <cell r="A1387">
            <v>39725</v>
          </cell>
          <cell r="B1387">
            <v>39725</v>
          </cell>
          <cell r="C1387">
            <v>8.1</v>
          </cell>
          <cell r="D1387">
            <v>11.9</v>
          </cell>
          <cell r="E1387">
            <v>12217.200000000004</v>
          </cell>
        </row>
        <row r="1388">
          <cell r="A1388">
            <v>39726</v>
          </cell>
          <cell r="B1388">
            <v>39726</v>
          </cell>
          <cell r="C1388">
            <v>10.3</v>
          </cell>
          <cell r="D1388">
            <v>9.6999999999999993</v>
          </cell>
          <cell r="E1388">
            <v>12226.900000000005</v>
          </cell>
        </row>
        <row r="1389">
          <cell r="A1389">
            <v>39727</v>
          </cell>
          <cell r="B1389">
            <v>39727</v>
          </cell>
          <cell r="C1389">
            <v>11.6</v>
          </cell>
          <cell r="D1389">
            <v>8.4</v>
          </cell>
          <cell r="E1389">
            <v>12235.300000000005</v>
          </cell>
        </row>
        <row r="1390">
          <cell r="A1390">
            <v>39728</v>
          </cell>
          <cell r="B1390">
            <v>39728</v>
          </cell>
          <cell r="C1390">
            <v>13.6</v>
          </cell>
          <cell r="D1390">
            <v>6.4</v>
          </cell>
          <cell r="E1390">
            <v>12241.700000000004</v>
          </cell>
        </row>
        <row r="1391">
          <cell r="A1391">
            <v>39729</v>
          </cell>
          <cell r="B1391">
            <v>39729</v>
          </cell>
          <cell r="C1391">
            <v>15.1</v>
          </cell>
          <cell r="D1391">
            <v>0</v>
          </cell>
          <cell r="E1391">
            <v>12241.700000000004</v>
          </cell>
        </row>
        <row r="1392">
          <cell r="A1392">
            <v>39730</v>
          </cell>
          <cell r="B1392">
            <v>39730</v>
          </cell>
          <cell r="C1392">
            <v>11.8</v>
          </cell>
          <cell r="D1392">
            <v>8.1999999999999993</v>
          </cell>
          <cell r="E1392">
            <v>12249.900000000005</v>
          </cell>
        </row>
        <row r="1393">
          <cell r="A1393">
            <v>39731</v>
          </cell>
          <cell r="B1393">
            <v>39731</v>
          </cell>
          <cell r="C1393">
            <v>10.9</v>
          </cell>
          <cell r="D1393">
            <v>9.1</v>
          </cell>
          <cell r="E1393">
            <v>12259.000000000005</v>
          </cell>
        </row>
        <row r="1394">
          <cell r="A1394">
            <v>39732</v>
          </cell>
          <cell r="B1394">
            <v>39732</v>
          </cell>
          <cell r="C1394">
            <v>13.4</v>
          </cell>
          <cell r="D1394">
            <v>6.6</v>
          </cell>
          <cell r="E1394">
            <v>12265.600000000006</v>
          </cell>
        </row>
        <row r="1395">
          <cell r="A1395">
            <v>39733</v>
          </cell>
          <cell r="B1395">
            <v>39733</v>
          </cell>
          <cell r="C1395">
            <v>12.3</v>
          </cell>
          <cell r="D1395">
            <v>7.6999999999999993</v>
          </cell>
          <cell r="E1395">
            <v>12273.300000000007</v>
          </cell>
        </row>
        <row r="1396">
          <cell r="A1396">
            <v>39734</v>
          </cell>
          <cell r="B1396">
            <v>39734</v>
          </cell>
          <cell r="C1396">
            <v>14.6</v>
          </cell>
          <cell r="D1396">
            <v>5.4</v>
          </cell>
          <cell r="E1396">
            <v>12278.700000000006</v>
          </cell>
        </row>
        <row r="1397">
          <cell r="A1397">
            <v>39735</v>
          </cell>
          <cell r="B1397">
            <v>39735</v>
          </cell>
          <cell r="C1397">
            <v>14.3</v>
          </cell>
          <cell r="D1397">
            <v>5.6999999999999993</v>
          </cell>
          <cell r="E1397">
            <v>12284.400000000007</v>
          </cell>
        </row>
        <row r="1398">
          <cell r="A1398">
            <v>39736</v>
          </cell>
          <cell r="B1398">
            <v>39736</v>
          </cell>
          <cell r="C1398">
            <v>13.4</v>
          </cell>
          <cell r="D1398">
            <v>6.6</v>
          </cell>
          <cell r="E1398">
            <v>12291.000000000007</v>
          </cell>
        </row>
        <row r="1399">
          <cell r="A1399">
            <v>39737</v>
          </cell>
          <cell r="B1399">
            <v>39737</v>
          </cell>
          <cell r="C1399">
            <v>10.199999999999999</v>
          </cell>
          <cell r="D1399">
            <v>9.8000000000000007</v>
          </cell>
          <cell r="E1399">
            <v>12300.800000000007</v>
          </cell>
        </row>
        <row r="1400">
          <cell r="A1400">
            <v>39738</v>
          </cell>
          <cell r="B1400">
            <v>39738</v>
          </cell>
          <cell r="C1400">
            <v>8.6999999999999993</v>
          </cell>
          <cell r="D1400">
            <v>11.3</v>
          </cell>
          <cell r="E1400">
            <v>12312.100000000006</v>
          </cell>
        </row>
        <row r="1401">
          <cell r="A1401">
            <v>39739</v>
          </cell>
          <cell r="B1401">
            <v>39739</v>
          </cell>
          <cell r="C1401">
            <v>9.3000000000000007</v>
          </cell>
          <cell r="D1401">
            <v>10.7</v>
          </cell>
          <cell r="E1401">
            <v>12322.800000000007</v>
          </cell>
        </row>
        <row r="1402">
          <cell r="A1402">
            <v>39740</v>
          </cell>
          <cell r="B1402">
            <v>39740</v>
          </cell>
          <cell r="C1402">
            <v>10.9</v>
          </cell>
          <cell r="D1402">
            <v>9.1</v>
          </cell>
          <cell r="E1402">
            <v>12331.900000000007</v>
          </cell>
        </row>
        <row r="1403">
          <cell r="A1403">
            <v>39741</v>
          </cell>
          <cell r="B1403">
            <v>39741</v>
          </cell>
          <cell r="C1403">
            <v>12.4</v>
          </cell>
          <cell r="D1403">
            <v>7.6</v>
          </cell>
          <cell r="E1403">
            <v>12339.500000000007</v>
          </cell>
        </row>
        <row r="1404">
          <cell r="A1404">
            <v>39742</v>
          </cell>
          <cell r="B1404">
            <v>39742</v>
          </cell>
          <cell r="C1404">
            <v>12.1</v>
          </cell>
          <cell r="D1404">
            <v>7.9</v>
          </cell>
          <cell r="E1404">
            <v>12347.400000000007</v>
          </cell>
        </row>
        <row r="1405">
          <cell r="A1405">
            <v>39743</v>
          </cell>
          <cell r="B1405">
            <v>39743</v>
          </cell>
          <cell r="C1405">
            <v>8.6999999999999993</v>
          </cell>
          <cell r="D1405">
            <v>11.3</v>
          </cell>
          <cell r="E1405">
            <v>12358.700000000006</v>
          </cell>
        </row>
        <row r="1406">
          <cell r="A1406">
            <v>39744</v>
          </cell>
          <cell r="B1406">
            <v>39744</v>
          </cell>
          <cell r="C1406">
            <v>7.9</v>
          </cell>
          <cell r="D1406">
            <v>12.1</v>
          </cell>
          <cell r="E1406">
            <v>12370.800000000007</v>
          </cell>
        </row>
        <row r="1407">
          <cell r="A1407">
            <v>39745</v>
          </cell>
          <cell r="B1407">
            <v>39745</v>
          </cell>
          <cell r="C1407">
            <v>8.6999999999999993</v>
          </cell>
          <cell r="D1407">
            <v>11.3</v>
          </cell>
          <cell r="E1407">
            <v>12382.100000000006</v>
          </cell>
        </row>
        <row r="1408">
          <cell r="A1408">
            <v>39746</v>
          </cell>
          <cell r="B1408">
            <v>39746</v>
          </cell>
          <cell r="C1408">
            <v>10.7</v>
          </cell>
          <cell r="D1408">
            <v>9.3000000000000007</v>
          </cell>
          <cell r="E1408">
            <v>12391.400000000005</v>
          </cell>
        </row>
        <row r="1409">
          <cell r="A1409">
            <v>39747</v>
          </cell>
          <cell r="B1409">
            <v>39747</v>
          </cell>
          <cell r="C1409">
            <v>12.3</v>
          </cell>
          <cell r="D1409">
            <v>7.6999999999999993</v>
          </cell>
          <cell r="E1409">
            <v>12399.100000000006</v>
          </cell>
        </row>
        <row r="1410">
          <cell r="A1410">
            <v>39748</v>
          </cell>
          <cell r="B1410">
            <v>39748</v>
          </cell>
          <cell r="C1410">
            <v>9.4</v>
          </cell>
          <cell r="D1410">
            <v>10.6</v>
          </cell>
          <cell r="E1410">
            <v>12409.700000000006</v>
          </cell>
        </row>
        <row r="1411">
          <cell r="A1411">
            <v>39749</v>
          </cell>
          <cell r="B1411">
            <v>39749</v>
          </cell>
          <cell r="C1411">
            <v>5.8</v>
          </cell>
          <cell r="D1411">
            <v>14.2</v>
          </cell>
          <cell r="E1411">
            <v>12423.900000000007</v>
          </cell>
        </row>
        <row r="1412">
          <cell r="A1412">
            <v>39750</v>
          </cell>
          <cell r="B1412">
            <v>39750</v>
          </cell>
          <cell r="C1412">
            <v>3.2</v>
          </cell>
          <cell r="D1412">
            <v>16.8</v>
          </cell>
          <cell r="E1412">
            <v>12440.700000000006</v>
          </cell>
        </row>
        <row r="1413">
          <cell r="A1413">
            <v>39751</v>
          </cell>
          <cell r="B1413">
            <v>39751</v>
          </cell>
          <cell r="C1413">
            <v>3.2</v>
          </cell>
          <cell r="D1413">
            <v>16.8</v>
          </cell>
          <cell r="E1413">
            <v>12457.500000000005</v>
          </cell>
        </row>
        <row r="1414">
          <cell r="A1414">
            <v>39752</v>
          </cell>
          <cell r="B1414">
            <v>39752</v>
          </cell>
          <cell r="C1414">
            <v>4.4000000000000004</v>
          </cell>
          <cell r="D1414">
            <v>15.6</v>
          </cell>
          <cell r="E1414">
            <v>12473.100000000006</v>
          </cell>
        </row>
        <row r="1415">
          <cell r="A1415">
            <v>39753</v>
          </cell>
          <cell r="B1415">
            <v>39753</v>
          </cell>
          <cell r="C1415">
            <v>6</v>
          </cell>
          <cell r="D1415">
            <v>14</v>
          </cell>
          <cell r="E1415">
            <v>12487.100000000006</v>
          </cell>
        </row>
        <row r="1416">
          <cell r="A1416">
            <v>39754</v>
          </cell>
          <cell r="B1416">
            <v>39754</v>
          </cell>
          <cell r="C1416">
            <v>6.7</v>
          </cell>
          <cell r="D1416">
            <v>13.3</v>
          </cell>
          <cell r="E1416">
            <v>12500.400000000005</v>
          </cell>
        </row>
        <row r="1417">
          <cell r="A1417">
            <v>39755</v>
          </cell>
          <cell r="B1417">
            <v>39755</v>
          </cell>
          <cell r="C1417">
            <v>7.3</v>
          </cell>
          <cell r="D1417">
            <v>12.7</v>
          </cell>
          <cell r="E1417">
            <v>12513.100000000006</v>
          </cell>
        </row>
        <row r="1418">
          <cell r="A1418">
            <v>39756</v>
          </cell>
          <cell r="B1418">
            <v>39756</v>
          </cell>
          <cell r="C1418">
            <v>8.5</v>
          </cell>
          <cell r="D1418">
            <v>11.5</v>
          </cell>
          <cell r="E1418">
            <v>12524.600000000006</v>
          </cell>
        </row>
        <row r="1419">
          <cell r="A1419">
            <v>39757</v>
          </cell>
          <cell r="B1419">
            <v>39757</v>
          </cell>
          <cell r="C1419">
            <v>9.4</v>
          </cell>
          <cell r="D1419">
            <v>10.6</v>
          </cell>
          <cell r="E1419">
            <v>12535.200000000006</v>
          </cell>
        </row>
        <row r="1420">
          <cell r="A1420">
            <v>39758</v>
          </cell>
          <cell r="B1420">
            <v>39758</v>
          </cell>
          <cell r="C1420">
            <v>10.4</v>
          </cell>
          <cell r="D1420">
            <v>9.6</v>
          </cell>
          <cell r="E1420">
            <v>12544.800000000007</v>
          </cell>
        </row>
        <row r="1421">
          <cell r="A1421">
            <v>39759</v>
          </cell>
          <cell r="B1421">
            <v>39759</v>
          </cell>
          <cell r="C1421">
            <v>9.5</v>
          </cell>
          <cell r="D1421">
            <v>10.5</v>
          </cell>
          <cell r="E1421">
            <v>12555.300000000007</v>
          </cell>
        </row>
        <row r="1422">
          <cell r="A1422">
            <v>39760</v>
          </cell>
          <cell r="B1422">
            <v>39760</v>
          </cell>
          <cell r="C1422">
            <v>8.1</v>
          </cell>
          <cell r="D1422">
            <v>11.9</v>
          </cell>
          <cell r="E1422">
            <v>12567.200000000006</v>
          </cell>
        </row>
        <row r="1423">
          <cell r="A1423">
            <v>39761</v>
          </cell>
          <cell r="B1423">
            <v>39761</v>
          </cell>
          <cell r="C1423">
            <v>9.1</v>
          </cell>
          <cell r="D1423">
            <v>10.9</v>
          </cell>
          <cell r="E1423">
            <v>12578.100000000006</v>
          </cell>
        </row>
        <row r="1424">
          <cell r="A1424">
            <v>39762</v>
          </cell>
          <cell r="B1424">
            <v>39762</v>
          </cell>
          <cell r="C1424">
            <v>13</v>
          </cell>
          <cell r="D1424">
            <v>7</v>
          </cell>
          <cell r="E1424">
            <v>12585.100000000006</v>
          </cell>
        </row>
        <row r="1425">
          <cell r="A1425">
            <v>39763</v>
          </cell>
          <cell r="B1425">
            <v>39763</v>
          </cell>
          <cell r="C1425">
            <v>12.3</v>
          </cell>
          <cell r="D1425">
            <v>7.6999999999999993</v>
          </cell>
          <cell r="E1425">
            <v>12592.800000000007</v>
          </cell>
        </row>
        <row r="1426">
          <cell r="A1426">
            <v>39764</v>
          </cell>
          <cell r="B1426">
            <v>39764</v>
          </cell>
          <cell r="C1426">
            <v>9.1</v>
          </cell>
          <cell r="D1426">
            <v>10.9</v>
          </cell>
          <cell r="E1426">
            <v>12603.700000000006</v>
          </cell>
        </row>
        <row r="1427">
          <cell r="A1427">
            <v>39765</v>
          </cell>
          <cell r="B1427">
            <v>39765</v>
          </cell>
          <cell r="C1427">
            <v>7.7</v>
          </cell>
          <cell r="D1427">
            <v>12.3</v>
          </cell>
          <cell r="E1427">
            <v>12616.000000000005</v>
          </cell>
        </row>
        <row r="1428">
          <cell r="A1428">
            <v>39766</v>
          </cell>
          <cell r="B1428">
            <v>39766</v>
          </cell>
          <cell r="C1428">
            <v>8</v>
          </cell>
          <cell r="D1428">
            <v>12</v>
          </cell>
          <cell r="E1428">
            <v>12628.000000000005</v>
          </cell>
        </row>
        <row r="1429">
          <cell r="A1429">
            <v>39767</v>
          </cell>
          <cell r="B1429">
            <v>39767</v>
          </cell>
          <cell r="C1429">
            <v>10.4</v>
          </cell>
          <cell r="D1429">
            <v>9.6</v>
          </cell>
          <cell r="E1429">
            <v>12637.600000000006</v>
          </cell>
        </row>
        <row r="1430">
          <cell r="A1430">
            <v>39768</v>
          </cell>
          <cell r="B1430">
            <v>39768</v>
          </cell>
          <cell r="C1430">
            <v>8.3000000000000007</v>
          </cell>
          <cell r="D1430">
            <v>11.7</v>
          </cell>
          <cell r="E1430">
            <v>12649.300000000007</v>
          </cell>
        </row>
        <row r="1431">
          <cell r="A1431">
            <v>39769</v>
          </cell>
          <cell r="B1431">
            <v>39769</v>
          </cell>
          <cell r="C1431">
            <v>4.4000000000000004</v>
          </cell>
          <cell r="D1431">
            <v>15.6</v>
          </cell>
          <cell r="E1431">
            <v>12664.900000000007</v>
          </cell>
        </row>
        <row r="1432">
          <cell r="A1432">
            <v>39770</v>
          </cell>
          <cell r="B1432">
            <v>39770</v>
          </cell>
          <cell r="C1432">
            <v>5.5</v>
          </cell>
          <cell r="D1432">
            <v>14.5</v>
          </cell>
          <cell r="E1432">
            <v>12679.400000000007</v>
          </cell>
        </row>
        <row r="1433">
          <cell r="A1433">
            <v>39771</v>
          </cell>
          <cell r="B1433">
            <v>39771</v>
          </cell>
          <cell r="C1433">
            <v>7.7</v>
          </cell>
          <cell r="D1433">
            <v>12.3</v>
          </cell>
          <cell r="E1433">
            <v>12691.700000000006</v>
          </cell>
        </row>
        <row r="1434">
          <cell r="A1434">
            <v>39772</v>
          </cell>
          <cell r="B1434">
            <v>39772</v>
          </cell>
          <cell r="C1434">
            <v>7.6</v>
          </cell>
          <cell r="D1434">
            <v>12.4</v>
          </cell>
          <cell r="E1434">
            <v>12704.100000000006</v>
          </cell>
        </row>
        <row r="1435">
          <cell r="A1435">
            <v>39773</v>
          </cell>
          <cell r="B1435">
            <v>39773</v>
          </cell>
          <cell r="C1435">
            <v>2.4</v>
          </cell>
          <cell r="D1435">
            <v>17.600000000000001</v>
          </cell>
          <cell r="E1435">
            <v>12721.700000000006</v>
          </cell>
        </row>
        <row r="1436">
          <cell r="A1436">
            <v>39774</v>
          </cell>
          <cell r="B1436">
            <v>39774</v>
          </cell>
          <cell r="C1436">
            <v>-0.1</v>
          </cell>
          <cell r="D1436">
            <v>20.100000000000001</v>
          </cell>
          <cell r="E1436">
            <v>12741.800000000007</v>
          </cell>
        </row>
        <row r="1437">
          <cell r="A1437">
            <v>39775</v>
          </cell>
          <cell r="B1437">
            <v>39775</v>
          </cell>
          <cell r="C1437">
            <v>0.9</v>
          </cell>
          <cell r="D1437">
            <v>19.100000000000001</v>
          </cell>
          <cell r="E1437">
            <v>12760.900000000007</v>
          </cell>
        </row>
        <row r="1438">
          <cell r="A1438">
            <v>39776</v>
          </cell>
          <cell r="B1438">
            <v>39776</v>
          </cell>
          <cell r="C1438">
            <v>-0.7</v>
          </cell>
          <cell r="D1438">
            <v>20.7</v>
          </cell>
          <cell r="E1438">
            <v>12781.600000000008</v>
          </cell>
        </row>
        <row r="1439">
          <cell r="A1439">
            <v>39777</v>
          </cell>
          <cell r="B1439">
            <v>39777</v>
          </cell>
          <cell r="C1439">
            <v>-0.1</v>
          </cell>
          <cell r="D1439">
            <v>20.100000000000001</v>
          </cell>
          <cell r="E1439">
            <v>12801.700000000008</v>
          </cell>
        </row>
        <row r="1440">
          <cell r="A1440">
            <v>39778</v>
          </cell>
          <cell r="B1440">
            <v>39778</v>
          </cell>
          <cell r="C1440">
            <v>3.8</v>
          </cell>
          <cell r="D1440">
            <v>16.2</v>
          </cell>
          <cell r="E1440">
            <v>12817.900000000009</v>
          </cell>
        </row>
        <row r="1441">
          <cell r="A1441">
            <v>39779</v>
          </cell>
          <cell r="B1441">
            <v>39779</v>
          </cell>
          <cell r="C1441">
            <v>5.8</v>
          </cell>
          <cell r="D1441">
            <v>14.2</v>
          </cell>
          <cell r="E1441">
            <v>12832.100000000009</v>
          </cell>
        </row>
        <row r="1442">
          <cell r="A1442">
            <v>39780</v>
          </cell>
          <cell r="B1442">
            <v>39780</v>
          </cell>
          <cell r="C1442">
            <v>3.4</v>
          </cell>
          <cell r="D1442">
            <v>16.600000000000001</v>
          </cell>
          <cell r="E1442">
            <v>12848.70000000001</v>
          </cell>
        </row>
        <row r="1443">
          <cell r="A1443">
            <v>39781</v>
          </cell>
          <cell r="B1443">
            <v>39781</v>
          </cell>
          <cell r="C1443">
            <v>1</v>
          </cell>
          <cell r="D1443">
            <v>19</v>
          </cell>
          <cell r="E1443">
            <v>12867.70000000001</v>
          </cell>
        </row>
        <row r="1444">
          <cell r="A1444">
            <v>39782</v>
          </cell>
          <cell r="B1444">
            <v>39782</v>
          </cell>
          <cell r="C1444">
            <v>-0.1</v>
          </cell>
          <cell r="D1444">
            <v>20.100000000000001</v>
          </cell>
          <cell r="E1444">
            <v>12887.80000000001</v>
          </cell>
        </row>
        <row r="1445">
          <cell r="A1445">
            <v>39783</v>
          </cell>
          <cell r="B1445">
            <v>39783</v>
          </cell>
          <cell r="C1445">
            <v>0.3</v>
          </cell>
          <cell r="D1445">
            <v>19.7</v>
          </cell>
          <cell r="E1445">
            <v>12907.500000000011</v>
          </cell>
        </row>
        <row r="1446">
          <cell r="A1446">
            <v>39784</v>
          </cell>
          <cell r="B1446">
            <v>39784</v>
          </cell>
          <cell r="C1446">
            <v>3.8</v>
          </cell>
          <cell r="D1446">
            <v>16.2</v>
          </cell>
          <cell r="E1446">
            <v>12923.700000000012</v>
          </cell>
        </row>
        <row r="1447">
          <cell r="A1447">
            <v>39785</v>
          </cell>
          <cell r="B1447">
            <v>39785</v>
          </cell>
          <cell r="C1447">
            <v>2</v>
          </cell>
          <cell r="D1447">
            <v>18</v>
          </cell>
          <cell r="E1447">
            <v>12941.700000000012</v>
          </cell>
        </row>
        <row r="1448">
          <cell r="A1448">
            <v>39786</v>
          </cell>
          <cell r="B1448">
            <v>39786</v>
          </cell>
          <cell r="C1448">
            <v>2.8</v>
          </cell>
          <cell r="D1448">
            <v>17.2</v>
          </cell>
          <cell r="E1448">
            <v>12958.900000000012</v>
          </cell>
        </row>
        <row r="1449">
          <cell r="A1449">
            <v>39787</v>
          </cell>
          <cell r="B1449">
            <v>39787</v>
          </cell>
          <cell r="C1449">
            <v>5.6</v>
          </cell>
          <cell r="D1449">
            <v>14.4</v>
          </cell>
          <cell r="E1449">
            <v>12973.300000000012</v>
          </cell>
        </row>
        <row r="1450">
          <cell r="A1450">
            <v>39788</v>
          </cell>
          <cell r="B1450">
            <v>39788</v>
          </cell>
          <cell r="C1450">
            <v>4.7</v>
          </cell>
          <cell r="D1450">
            <v>15.3</v>
          </cell>
          <cell r="E1450">
            <v>12988.600000000011</v>
          </cell>
        </row>
        <row r="1451">
          <cell r="A1451">
            <v>39789</v>
          </cell>
          <cell r="B1451">
            <v>39789</v>
          </cell>
          <cell r="C1451">
            <v>4.7</v>
          </cell>
          <cell r="D1451">
            <v>15.3</v>
          </cell>
          <cell r="E1451">
            <v>13003.900000000011</v>
          </cell>
        </row>
        <row r="1452">
          <cell r="A1452">
            <v>39790</v>
          </cell>
          <cell r="B1452">
            <v>39790</v>
          </cell>
          <cell r="C1452">
            <v>3.7</v>
          </cell>
          <cell r="D1452">
            <v>16.3</v>
          </cell>
          <cell r="E1452">
            <v>13020.20000000001</v>
          </cell>
        </row>
        <row r="1453">
          <cell r="A1453">
            <v>39791</v>
          </cell>
          <cell r="B1453">
            <v>39791</v>
          </cell>
          <cell r="C1453">
            <v>0.5</v>
          </cell>
          <cell r="D1453">
            <v>19.5</v>
          </cell>
          <cell r="E1453">
            <v>13039.70000000001</v>
          </cell>
        </row>
        <row r="1454">
          <cell r="A1454">
            <v>39792</v>
          </cell>
          <cell r="B1454">
            <v>39792</v>
          </cell>
          <cell r="C1454">
            <v>1.6</v>
          </cell>
          <cell r="D1454">
            <v>18.399999999999999</v>
          </cell>
          <cell r="E1454">
            <v>13058.100000000009</v>
          </cell>
        </row>
        <row r="1455">
          <cell r="A1455">
            <v>39793</v>
          </cell>
          <cell r="B1455">
            <v>39793</v>
          </cell>
          <cell r="C1455">
            <v>0.8</v>
          </cell>
          <cell r="D1455">
            <v>19.2</v>
          </cell>
          <cell r="E1455">
            <v>13077.30000000001</v>
          </cell>
        </row>
        <row r="1456">
          <cell r="A1456">
            <v>39794</v>
          </cell>
          <cell r="B1456">
            <v>39794</v>
          </cell>
          <cell r="C1456">
            <v>0.5</v>
          </cell>
          <cell r="D1456">
            <v>19.5</v>
          </cell>
          <cell r="E1456">
            <v>13096.80000000001</v>
          </cell>
        </row>
        <row r="1457">
          <cell r="A1457">
            <v>39795</v>
          </cell>
          <cell r="B1457">
            <v>39795</v>
          </cell>
          <cell r="C1457">
            <v>0.3</v>
          </cell>
          <cell r="D1457">
            <v>19.7</v>
          </cell>
          <cell r="E1457">
            <v>13116.500000000011</v>
          </cell>
        </row>
        <row r="1458">
          <cell r="A1458">
            <v>39796</v>
          </cell>
          <cell r="B1458">
            <v>39796</v>
          </cell>
          <cell r="C1458">
            <v>2.6</v>
          </cell>
          <cell r="D1458">
            <v>17.399999999999999</v>
          </cell>
          <cell r="E1458">
            <v>13133.900000000011</v>
          </cell>
        </row>
        <row r="1459">
          <cell r="A1459">
            <v>39797</v>
          </cell>
          <cell r="B1459">
            <v>39797</v>
          </cell>
          <cell r="C1459">
            <v>3.3</v>
          </cell>
          <cell r="D1459">
            <v>16.7</v>
          </cell>
          <cell r="E1459">
            <v>13150.600000000011</v>
          </cell>
        </row>
        <row r="1460">
          <cell r="A1460">
            <v>39798</v>
          </cell>
          <cell r="B1460">
            <v>39798</v>
          </cell>
          <cell r="C1460">
            <v>2.5</v>
          </cell>
          <cell r="D1460">
            <v>17.5</v>
          </cell>
          <cell r="E1460">
            <v>13168.100000000011</v>
          </cell>
        </row>
        <row r="1461">
          <cell r="A1461">
            <v>39799</v>
          </cell>
          <cell r="B1461">
            <v>39799</v>
          </cell>
          <cell r="C1461">
            <v>1.9</v>
          </cell>
          <cell r="D1461">
            <v>18.100000000000001</v>
          </cell>
          <cell r="E1461">
            <v>13186.200000000012</v>
          </cell>
        </row>
        <row r="1462">
          <cell r="A1462">
            <v>39800</v>
          </cell>
          <cell r="B1462">
            <v>39800</v>
          </cell>
          <cell r="C1462">
            <v>3</v>
          </cell>
          <cell r="D1462">
            <v>17</v>
          </cell>
          <cell r="E1462">
            <v>13203.200000000012</v>
          </cell>
        </row>
        <row r="1463">
          <cell r="A1463">
            <v>39801</v>
          </cell>
          <cell r="B1463">
            <v>39801</v>
          </cell>
          <cell r="C1463">
            <v>4.9000000000000004</v>
          </cell>
          <cell r="D1463">
            <v>15.1</v>
          </cell>
          <cell r="E1463">
            <v>13218.300000000012</v>
          </cell>
        </row>
        <row r="1464">
          <cell r="A1464">
            <v>39802</v>
          </cell>
          <cell r="B1464">
            <v>39802</v>
          </cell>
          <cell r="C1464">
            <v>6.2</v>
          </cell>
          <cell r="D1464">
            <v>13.8</v>
          </cell>
          <cell r="E1464">
            <v>13232.100000000011</v>
          </cell>
        </row>
        <row r="1465">
          <cell r="A1465">
            <v>39803</v>
          </cell>
          <cell r="B1465">
            <v>39803</v>
          </cell>
          <cell r="C1465">
            <v>6.2</v>
          </cell>
          <cell r="D1465">
            <v>13.8</v>
          </cell>
          <cell r="E1465">
            <v>13245.900000000011</v>
          </cell>
        </row>
        <row r="1466">
          <cell r="A1466">
            <v>39804</v>
          </cell>
          <cell r="B1466">
            <v>39804</v>
          </cell>
          <cell r="C1466">
            <v>8.1</v>
          </cell>
          <cell r="D1466">
            <v>11.9</v>
          </cell>
          <cell r="E1466">
            <v>13257.80000000001</v>
          </cell>
        </row>
        <row r="1467">
          <cell r="A1467">
            <v>39805</v>
          </cell>
          <cell r="B1467">
            <v>39805</v>
          </cell>
          <cell r="C1467">
            <v>5.3</v>
          </cell>
          <cell r="D1467">
            <v>14.7</v>
          </cell>
          <cell r="E1467">
            <v>13272.500000000011</v>
          </cell>
        </row>
        <row r="1468">
          <cell r="A1468">
            <v>39806</v>
          </cell>
          <cell r="B1468">
            <v>39806</v>
          </cell>
          <cell r="C1468">
            <v>5.9</v>
          </cell>
          <cell r="D1468">
            <v>14.1</v>
          </cell>
          <cell r="E1468">
            <v>13286.600000000011</v>
          </cell>
        </row>
        <row r="1469">
          <cell r="A1469">
            <v>39807</v>
          </cell>
          <cell r="B1469">
            <v>39807</v>
          </cell>
          <cell r="C1469">
            <v>2.4</v>
          </cell>
          <cell r="D1469">
            <v>17.600000000000001</v>
          </cell>
          <cell r="E1469">
            <v>13304.200000000012</v>
          </cell>
        </row>
        <row r="1470">
          <cell r="A1470">
            <v>39808</v>
          </cell>
          <cell r="B1470">
            <v>39808</v>
          </cell>
          <cell r="C1470">
            <v>-2.1</v>
          </cell>
          <cell r="D1470">
            <v>22.1</v>
          </cell>
          <cell r="E1470">
            <v>13326.300000000012</v>
          </cell>
        </row>
        <row r="1471">
          <cell r="A1471">
            <v>39809</v>
          </cell>
          <cell r="B1471">
            <v>39809</v>
          </cell>
          <cell r="C1471">
            <v>-1.1000000000000001</v>
          </cell>
          <cell r="D1471">
            <v>21.1</v>
          </cell>
          <cell r="E1471">
            <v>13347.400000000012</v>
          </cell>
        </row>
        <row r="1472">
          <cell r="A1472">
            <v>39810</v>
          </cell>
          <cell r="B1472">
            <v>39810</v>
          </cell>
          <cell r="C1472">
            <v>-2.5</v>
          </cell>
          <cell r="D1472">
            <v>22.5</v>
          </cell>
          <cell r="E1472">
            <v>13369.900000000012</v>
          </cell>
        </row>
        <row r="1473">
          <cell r="A1473">
            <v>39811</v>
          </cell>
          <cell r="B1473">
            <v>39811</v>
          </cell>
          <cell r="C1473">
            <v>-4.3</v>
          </cell>
          <cell r="D1473">
            <v>24.3</v>
          </cell>
          <cell r="E1473">
            <v>13394.200000000012</v>
          </cell>
        </row>
        <row r="1474">
          <cell r="A1474">
            <v>39812</v>
          </cell>
          <cell r="B1474">
            <v>39812</v>
          </cell>
          <cell r="C1474">
            <v>-6.4</v>
          </cell>
          <cell r="D1474">
            <v>26.4</v>
          </cell>
          <cell r="E1474">
            <v>13420.600000000011</v>
          </cell>
        </row>
        <row r="1475">
          <cell r="A1475">
            <v>39813</v>
          </cell>
          <cell r="B1475">
            <v>39813</v>
          </cell>
          <cell r="C1475">
            <v>-6.6</v>
          </cell>
          <cell r="D1475">
            <v>26.6</v>
          </cell>
          <cell r="E1475">
            <v>13447.200000000012</v>
          </cell>
        </row>
        <row r="1476">
          <cell r="A1476">
            <v>39814</v>
          </cell>
          <cell r="B1476">
            <v>39814</v>
          </cell>
          <cell r="C1476">
            <v>-0.4</v>
          </cell>
          <cell r="D1476">
            <v>20.399999999999999</v>
          </cell>
          <cell r="E1476">
            <v>13467.600000000011</v>
          </cell>
        </row>
        <row r="1477">
          <cell r="A1477">
            <v>39815</v>
          </cell>
          <cell r="B1477">
            <v>39815</v>
          </cell>
          <cell r="C1477">
            <v>-2</v>
          </cell>
          <cell r="D1477">
            <v>22</v>
          </cell>
          <cell r="E1477">
            <v>13489.600000000011</v>
          </cell>
        </row>
        <row r="1478">
          <cell r="A1478">
            <v>39816</v>
          </cell>
          <cell r="B1478">
            <v>39816</v>
          </cell>
          <cell r="C1478">
            <v>-0.4</v>
          </cell>
          <cell r="D1478">
            <v>20.399999999999999</v>
          </cell>
          <cell r="E1478">
            <v>13510.000000000011</v>
          </cell>
        </row>
        <row r="1479">
          <cell r="A1479">
            <v>39817</v>
          </cell>
          <cell r="B1479">
            <v>39817</v>
          </cell>
          <cell r="C1479">
            <v>1.7</v>
          </cell>
          <cell r="D1479">
            <v>18.3</v>
          </cell>
          <cell r="E1479">
            <v>13528.30000000001</v>
          </cell>
        </row>
        <row r="1480">
          <cell r="A1480">
            <v>39818</v>
          </cell>
          <cell r="B1480">
            <v>39818</v>
          </cell>
          <cell r="C1480">
            <v>-4.0999999999999996</v>
          </cell>
          <cell r="D1480">
            <v>24.1</v>
          </cell>
          <cell r="E1480">
            <v>13552.400000000011</v>
          </cell>
        </row>
        <row r="1481">
          <cell r="A1481">
            <v>39819</v>
          </cell>
          <cell r="B1481">
            <v>39819</v>
          </cell>
          <cell r="C1481">
            <v>-6.9</v>
          </cell>
          <cell r="D1481">
            <v>26.9</v>
          </cell>
          <cell r="E1481">
            <v>13579.30000000001</v>
          </cell>
        </row>
        <row r="1482">
          <cell r="A1482">
            <v>39820</v>
          </cell>
          <cell r="B1482">
            <v>39820</v>
          </cell>
          <cell r="C1482">
            <v>-2.2999999999999998</v>
          </cell>
          <cell r="D1482">
            <v>22.3</v>
          </cell>
          <cell r="E1482">
            <v>13601.600000000009</v>
          </cell>
        </row>
        <row r="1483">
          <cell r="A1483">
            <v>39821</v>
          </cell>
          <cell r="B1483">
            <v>39821</v>
          </cell>
          <cell r="C1483">
            <v>-5.7</v>
          </cell>
          <cell r="D1483">
            <v>25.7</v>
          </cell>
          <cell r="E1483">
            <v>13627.30000000001</v>
          </cell>
        </row>
        <row r="1484">
          <cell r="A1484">
            <v>39822</v>
          </cell>
          <cell r="B1484">
            <v>39822</v>
          </cell>
          <cell r="C1484">
            <v>0.1</v>
          </cell>
          <cell r="D1484">
            <v>19.899999999999999</v>
          </cell>
          <cell r="E1484">
            <v>13647.20000000001</v>
          </cell>
        </row>
        <row r="1485">
          <cell r="A1485">
            <v>39823</v>
          </cell>
          <cell r="B1485">
            <v>39823</v>
          </cell>
          <cell r="C1485">
            <v>0.9</v>
          </cell>
          <cell r="D1485">
            <v>19.100000000000001</v>
          </cell>
          <cell r="E1485">
            <v>13666.30000000001</v>
          </cell>
        </row>
        <row r="1486">
          <cell r="A1486">
            <v>39824</v>
          </cell>
          <cell r="B1486">
            <v>39824</v>
          </cell>
          <cell r="C1486">
            <v>-0.6</v>
          </cell>
          <cell r="D1486">
            <v>20.6</v>
          </cell>
          <cell r="E1486">
            <v>13686.900000000011</v>
          </cell>
        </row>
        <row r="1487">
          <cell r="A1487">
            <v>39825</v>
          </cell>
          <cell r="B1487">
            <v>39825</v>
          </cell>
          <cell r="C1487">
            <v>4.8</v>
          </cell>
          <cell r="D1487">
            <v>15.2</v>
          </cell>
          <cell r="E1487">
            <v>13702.100000000011</v>
          </cell>
        </row>
        <row r="1488">
          <cell r="A1488">
            <v>39826</v>
          </cell>
          <cell r="B1488">
            <v>39826</v>
          </cell>
          <cell r="C1488">
            <v>4.5999999999999996</v>
          </cell>
          <cell r="D1488">
            <v>15.4</v>
          </cell>
          <cell r="E1488">
            <v>13717.500000000011</v>
          </cell>
        </row>
        <row r="1489">
          <cell r="A1489">
            <v>39827</v>
          </cell>
          <cell r="B1489">
            <v>39827</v>
          </cell>
          <cell r="C1489">
            <v>3.6</v>
          </cell>
          <cell r="D1489">
            <v>16.399999999999999</v>
          </cell>
          <cell r="E1489">
            <v>13733.900000000011</v>
          </cell>
        </row>
        <row r="1490">
          <cell r="A1490">
            <v>39828</v>
          </cell>
          <cell r="B1490">
            <v>39828</v>
          </cell>
          <cell r="C1490">
            <v>2.8</v>
          </cell>
          <cell r="D1490">
            <v>17.2</v>
          </cell>
          <cell r="E1490">
            <v>13751.100000000011</v>
          </cell>
        </row>
        <row r="1491">
          <cell r="A1491">
            <v>39829</v>
          </cell>
          <cell r="B1491">
            <v>39829</v>
          </cell>
          <cell r="C1491">
            <v>1.4</v>
          </cell>
          <cell r="D1491">
            <v>18.600000000000001</v>
          </cell>
          <cell r="E1491">
            <v>13769.700000000012</v>
          </cell>
        </row>
        <row r="1492">
          <cell r="A1492">
            <v>39830</v>
          </cell>
          <cell r="B1492">
            <v>39830</v>
          </cell>
          <cell r="C1492">
            <v>1.6</v>
          </cell>
          <cell r="D1492">
            <v>18.399999999999999</v>
          </cell>
          <cell r="E1492">
            <v>13788.100000000011</v>
          </cell>
        </row>
        <row r="1493">
          <cell r="A1493">
            <v>39831</v>
          </cell>
          <cell r="B1493">
            <v>39831</v>
          </cell>
          <cell r="C1493">
            <v>4.3</v>
          </cell>
          <cell r="D1493">
            <v>15.7</v>
          </cell>
          <cell r="E1493">
            <v>13803.800000000012</v>
          </cell>
        </row>
        <row r="1494">
          <cell r="A1494">
            <v>39832</v>
          </cell>
          <cell r="B1494">
            <v>39832</v>
          </cell>
          <cell r="C1494">
            <v>3.1</v>
          </cell>
          <cell r="D1494">
            <v>16.899999999999999</v>
          </cell>
          <cell r="E1494">
            <v>13820.700000000012</v>
          </cell>
        </row>
        <row r="1495">
          <cell r="A1495">
            <v>39833</v>
          </cell>
          <cell r="B1495">
            <v>39833</v>
          </cell>
          <cell r="C1495">
            <v>4.5</v>
          </cell>
          <cell r="D1495">
            <v>15.5</v>
          </cell>
          <cell r="E1495">
            <v>13836.200000000012</v>
          </cell>
        </row>
        <row r="1496">
          <cell r="A1496">
            <v>39834</v>
          </cell>
          <cell r="B1496">
            <v>39834</v>
          </cell>
          <cell r="C1496">
            <v>1.2</v>
          </cell>
          <cell r="D1496">
            <v>18.8</v>
          </cell>
          <cell r="E1496">
            <v>13855.000000000011</v>
          </cell>
        </row>
        <row r="1497">
          <cell r="A1497">
            <v>39835</v>
          </cell>
          <cell r="B1497">
            <v>39835</v>
          </cell>
          <cell r="C1497">
            <v>2</v>
          </cell>
          <cell r="D1497">
            <v>18</v>
          </cell>
          <cell r="E1497">
            <v>13873.000000000011</v>
          </cell>
        </row>
        <row r="1498">
          <cell r="A1498">
            <v>39836</v>
          </cell>
          <cell r="B1498">
            <v>39836</v>
          </cell>
          <cell r="C1498">
            <v>1.9</v>
          </cell>
          <cell r="D1498">
            <v>18.100000000000001</v>
          </cell>
          <cell r="E1498">
            <v>13891.100000000011</v>
          </cell>
        </row>
        <row r="1499">
          <cell r="A1499">
            <v>39837</v>
          </cell>
          <cell r="B1499">
            <v>39837</v>
          </cell>
          <cell r="C1499">
            <v>4.0999999999999996</v>
          </cell>
          <cell r="D1499">
            <v>15.9</v>
          </cell>
          <cell r="E1499">
            <v>13907.000000000011</v>
          </cell>
        </row>
        <row r="1500">
          <cell r="A1500">
            <v>39838</v>
          </cell>
          <cell r="B1500">
            <v>39838</v>
          </cell>
          <cell r="C1500">
            <v>2.6</v>
          </cell>
          <cell r="D1500">
            <v>17.399999999999999</v>
          </cell>
          <cell r="E1500">
            <v>13924.400000000011</v>
          </cell>
        </row>
        <row r="1501">
          <cell r="A1501">
            <v>39839</v>
          </cell>
          <cell r="B1501">
            <v>39839</v>
          </cell>
          <cell r="C1501">
            <v>-0.8</v>
          </cell>
          <cell r="D1501">
            <v>20.8</v>
          </cell>
          <cell r="E1501">
            <v>13945.20000000001</v>
          </cell>
        </row>
        <row r="1502">
          <cell r="A1502">
            <v>39840</v>
          </cell>
          <cell r="B1502">
            <v>39840</v>
          </cell>
          <cell r="C1502">
            <v>-1.8</v>
          </cell>
          <cell r="D1502">
            <v>21.8</v>
          </cell>
          <cell r="E1502">
            <v>13967.000000000009</v>
          </cell>
        </row>
        <row r="1503">
          <cell r="A1503">
            <v>39841</v>
          </cell>
          <cell r="B1503">
            <v>39841</v>
          </cell>
          <cell r="C1503">
            <v>-2.2999999999999998</v>
          </cell>
          <cell r="D1503">
            <v>22.3</v>
          </cell>
          <cell r="E1503">
            <v>13989.300000000008</v>
          </cell>
        </row>
        <row r="1504">
          <cell r="A1504">
            <v>39842</v>
          </cell>
          <cell r="B1504">
            <v>39842</v>
          </cell>
          <cell r="C1504">
            <v>-2.5</v>
          </cell>
          <cell r="D1504">
            <v>22.5</v>
          </cell>
          <cell r="E1504">
            <v>14011.800000000008</v>
          </cell>
        </row>
        <row r="1505">
          <cell r="A1505">
            <v>39843</v>
          </cell>
          <cell r="B1505">
            <v>39843</v>
          </cell>
          <cell r="C1505">
            <v>-1.6</v>
          </cell>
          <cell r="D1505">
            <v>21.6</v>
          </cell>
          <cell r="E1505">
            <v>14033.400000000009</v>
          </cell>
        </row>
        <row r="1506">
          <cell r="A1506">
            <v>39844</v>
          </cell>
          <cell r="B1506">
            <v>39844</v>
          </cell>
          <cell r="C1506">
            <v>1.4</v>
          </cell>
          <cell r="D1506">
            <v>18.600000000000001</v>
          </cell>
          <cell r="E1506">
            <v>14052.000000000009</v>
          </cell>
        </row>
        <row r="1507">
          <cell r="A1507">
            <v>39845</v>
          </cell>
          <cell r="B1507">
            <v>39845</v>
          </cell>
          <cell r="C1507">
            <v>-1.7</v>
          </cell>
          <cell r="D1507">
            <v>21.7</v>
          </cell>
          <cell r="E1507">
            <v>14073.70000000001</v>
          </cell>
        </row>
        <row r="1508">
          <cell r="A1508">
            <v>39846</v>
          </cell>
          <cell r="B1508">
            <v>39846</v>
          </cell>
          <cell r="C1508">
            <v>0.8</v>
          </cell>
          <cell r="D1508">
            <v>19.2</v>
          </cell>
          <cell r="E1508">
            <v>14092.900000000011</v>
          </cell>
        </row>
        <row r="1509">
          <cell r="A1509">
            <v>39847</v>
          </cell>
          <cell r="B1509">
            <v>39847</v>
          </cell>
          <cell r="C1509">
            <v>2.2999999999999998</v>
          </cell>
          <cell r="D1509">
            <v>17.7</v>
          </cell>
          <cell r="E1509">
            <v>14110.600000000011</v>
          </cell>
        </row>
        <row r="1510">
          <cell r="A1510">
            <v>39848</v>
          </cell>
          <cell r="B1510">
            <v>39848</v>
          </cell>
          <cell r="C1510">
            <v>2</v>
          </cell>
          <cell r="D1510">
            <v>18</v>
          </cell>
          <cell r="E1510">
            <v>14128.600000000011</v>
          </cell>
        </row>
        <row r="1511">
          <cell r="A1511">
            <v>39849</v>
          </cell>
          <cell r="B1511">
            <v>39849</v>
          </cell>
          <cell r="C1511">
            <v>3.2</v>
          </cell>
          <cell r="D1511">
            <v>16.8</v>
          </cell>
          <cell r="E1511">
            <v>14145.400000000011</v>
          </cell>
        </row>
        <row r="1512">
          <cell r="A1512">
            <v>39850</v>
          </cell>
          <cell r="B1512">
            <v>39850</v>
          </cell>
          <cell r="C1512">
            <v>5.9</v>
          </cell>
          <cell r="D1512">
            <v>14.1</v>
          </cell>
          <cell r="E1512">
            <v>14159.500000000011</v>
          </cell>
        </row>
        <row r="1513">
          <cell r="A1513">
            <v>39851</v>
          </cell>
          <cell r="B1513">
            <v>39851</v>
          </cell>
          <cell r="C1513">
            <v>3.1</v>
          </cell>
          <cell r="D1513">
            <v>16.899999999999999</v>
          </cell>
          <cell r="E1513">
            <v>14176.400000000011</v>
          </cell>
        </row>
        <row r="1514">
          <cell r="A1514">
            <v>39852</v>
          </cell>
          <cell r="B1514">
            <v>39852</v>
          </cell>
          <cell r="C1514">
            <v>1.3</v>
          </cell>
          <cell r="D1514">
            <v>18.7</v>
          </cell>
          <cell r="E1514">
            <v>14195.100000000011</v>
          </cell>
        </row>
        <row r="1515">
          <cell r="A1515">
            <v>39853</v>
          </cell>
          <cell r="B1515">
            <v>39853</v>
          </cell>
          <cell r="C1515">
            <v>1.2</v>
          </cell>
          <cell r="D1515">
            <v>18.8</v>
          </cell>
          <cell r="E1515">
            <v>14213.900000000011</v>
          </cell>
        </row>
        <row r="1516">
          <cell r="A1516">
            <v>39854</v>
          </cell>
          <cell r="B1516">
            <v>39854</v>
          </cell>
          <cell r="C1516">
            <v>0.9</v>
          </cell>
          <cell r="D1516">
            <v>19.100000000000001</v>
          </cell>
          <cell r="E1516">
            <v>14233.000000000011</v>
          </cell>
        </row>
        <row r="1517">
          <cell r="A1517">
            <v>39855</v>
          </cell>
          <cell r="B1517">
            <v>39855</v>
          </cell>
          <cell r="C1517">
            <v>0.4</v>
          </cell>
          <cell r="D1517">
            <v>19.600000000000001</v>
          </cell>
          <cell r="E1517">
            <v>14252.600000000011</v>
          </cell>
        </row>
        <row r="1518">
          <cell r="A1518">
            <v>39856</v>
          </cell>
          <cell r="B1518">
            <v>39856</v>
          </cell>
          <cell r="C1518">
            <v>-1.9</v>
          </cell>
          <cell r="D1518">
            <v>21.9</v>
          </cell>
          <cell r="E1518">
            <v>14274.500000000011</v>
          </cell>
        </row>
        <row r="1519">
          <cell r="A1519">
            <v>39857</v>
          </cell>
          <cell r="B1519">
            <v>39857</v>
          </cell>
          <cell r="C1519">
            <v>-2.5</v>
          </cell>
          <cell r="D1519">
            <v>22.5</v>
          </cell>
          <cell r="E1519">
            <v>14297.000000000011</v>
          </cell>
        </row>
        <row r="1520">
          <cell r="A1520">
            <v>39858</v>
          </cell>
          <cell r="B1520">
            <v>39858</v>
          </cell>
          <cell r="C1520">
            <v>-3.6</v>
          </cell>
          <cell r="D1520">
            <v>23.6</v>
          </cell>
          <cell r="E1520">
            <v>14320.600000000011</v>
          </cell>
        </row>
        <row r="1521">
          <cell r="A1521">
            <v>39859</v>
          </cell>
          <cell r="B1521">
            <v>39859</v>
          </cell>
          <cell r="C1521">
            <v>0.3</v>
          </cell>
          <cell r="D1521">
            <v>19.7</v>
          </cell>
          <cell r="E1521">
            <v>14340.300000000012</v>
          </cell>
        </row>
        <row r="1522">
          <cell r="A1522">
            <v>39860</v>
          </cell>
          <cell r="B1522">
            <v>39860</v>
          </cell>
          <cell r="C1522">
            <v>2.5</v>
          </cell>
          <cell r="D1522">
            <v>17.5</v>
          </cell>
          <cell r="E1522">
            <v>14357.800000000012</v>
          </cell>
        </row>
        <row r="1523">
          <cell r="A1523">
            <v>39861</v>
          </cell>
          <cell r="B1523">
            <v>39861</v>
          </cell>
          <cell r="C1523">
            <v>-0.7</v>
          </cell>
          <cell r="D1523">
            <v>20.7</v>
          </cell>
          <cell r="E1523">
            <v>14378.500000000013</v>
          </cell>
        </row>
        <row r="1524">
          <cell r="A1524">
            <v>39862</v>
          </cell>
          <cell r="B1524">
            <v>39862</v>
          </cell>
          <cell r="C1524">
            <v>-2.5</v>
          </cell>
          <cell r="D1524">
            <v>22.5</v>
          </cell>
          <cell r="E1524">
            <v>14401.000000000013</v>
          </cell>
        </row>
        <row r="1525">
          <cell r="A1525">
            <v>39863</v>
          </cell>
          <cell r="B1525">
            <v>39863</v>
          </cell>
          <cell r="C1525">
            <v>0.5</v>
          </cell>
          <cell r="D1525">
            <v>19.5</v>
          </cell>
          <cell r="E1525">
            <v>14420.500000000013</v>
          </cell>
        </row>
        <row r="1526">
          <cell r="A1526">
            <v>39864</v>
          </cell>
          <cell r="B1526">
            <v>39864</v>
          </cell>
          <cell r="C1526">
            <v>2.5</v>
          </cell>
          <cell r="D1526">
            <v>17.5</v>
          </cell>
          <cell r="E1526">
            <v>14438.000000000013</v>
          </cell>
        </row>
        <row r="1527">
          <cell r="A1527">
            <v>39865</v>
          </cell>
          <cell r="B1527">
            <v>39865</v>
          </cell>
          <cell r="C1527">
            <v>2.2999999999999998</v>
          </cell>
          <cell r="D1527">
            <v>17.7</v>
          </cell>
          <cell r="E1527">
            <v>14455.700000000013</v>
          </cell>
        </row>
        <row r="1528">
          <cell r="A1528">
            <v>39866</v>
          </cell>
          <cell r="B1528">
            <v>39866</v>
          </cell>
          <cell r="C1528">
            <v>5.4</v>
          </cell>
          <cell r="D1528">
            <v>14.6</v>
          </cell>
          <cell r="E1528">
            <v>14470.300000000014</v>
          </cell>
        </row>
        <row r="1529">
          <cell r="A1529">
            <v>39867</v>
          </cell>
          <cell r="B1529">
            <v>39867</v>
          </cell>
          <cell r="C1529">
            <v>4.7</v>
          </cell>
          <cell r="D1529">
            <v>15.3</v>
          </cell>
          <cell r="E1529">
            <v>14485.600000000013</v>
          </cell>
        </row>
        <row r="1530">
          <cell r="A1530">
            <v>39868</v>
          </cell>
          <cell r="B1530">
            <v>39868</v>
          </cell>
          <cell r="C1530">
            <v>2.2000000000000002</v>
          </cell>
          <cell r="D1530">
            <v>17.8</v>
          </cell>
          <cell r="E1530">
            <v>14503.400000000012</v>
          </cell>
        </row>
        <row r="1531">
          <cell r="A1531">
            <v>39869</v>
          </cell>
          <cell r="B1531">
            <v>39869</v>
          </cell>
          <cell r="C1531">
            <v>4.7</v>
          </cell>
          <cell r="D1531">
            <v>15.3</v>
          </cell>
          <cell r="E1531">
            <v>14518.700000000012</v>
          </cell>
        </row>
        <row r="1532">
          <cell r="A1532">
            <v>39870</v>
          </cell>
          <cell r="B1532">
            <v>39870</v>
          </cell>
          <cell r="C1532">
            <v>6.1</v>
          </cell>
          <cell r="D1532">
            <v>13.9</v>
          </cell>
          <cell r="E1532">
            <v>14532.600000000011</v>
          </cell>
        </row>
        <row r="1533">
          <cell r="A1533">
            <v>39871</v>
          </cell>
          <cell r="B1533">
            <v>39871</v>
          </cell>
          <cell r="C1533">
            <v>5.5</v>
          </cell>
          <cell r="D1533">
            <v>14.5</v>
          </cell>
          <cell r="E1533">
            <v>14547.100000000011</v>
          </cell>
        </row>
        <row r="1534">
          <cell r="A1534">
            <v>39872</v>
          </cell>
          <cell r="B1534">
            <v>39872</v>
          </cell>
          <cell r="C1534">
            <v>5.6</v>
          </cell>
          <cell r="D1534">
            <v>14.4</v>
          </cell>
          <cell r="E1534">
            <v>14561.500000000011</v>
          </cell>
        </row>
        <row r="1535">
          <cell r="A1535">
            <v>39873</v>
          </cell>
          <cell r="B1535">
            <v>39873</v>
          </cell>
          <cell r="C1535">
            <v>7.5</v>
          </cell>
          <cell r="D1535">
            <v>12.5</v>
          </cell>
          <cell r="E1535">
            <v>14574.000000000011</v>
          </cell>
        </row>
        <row r="1536">
          <cell r="A1536">
            <v>39874</v>
          </cell>
          <cell r="B1536">
            <v>39874</v>
          </cell>
          <cell r="C1536">
            <v>6.6</v>
          </cell>
          <cell r="D1536">
            <v>13.4</v>
          </cell>
          <cell r="E1536">
            <v>14587.400000000011</v>
          </cell>
        </row>
        <row r="1537">
          <cell r="A1537">
            <v>39875</v>
          </cell>
          <cell r="B1537">
            <v>39875</v>
          </cell>
          <cell r="C1537">
            <v>6.3</v>
          </cell>
          <cell r="D1537">
            <v>13.7</v>
          </cell>
          <cell r="E1537">
            <v>14601.100000000011</v>
          </cell>
        </row>
        <row r="1538">
          <cell r="A1538">
            <v>39876</v>
          </cell>
          <cell r="B1538">
            <v>39876</v>
          </cell>
          <cell r="C1538">
            <v>6.5</v>
          </cell>
          <cell r="D1538">
            <v>13.5</v>
          </cell>
          <cell r="E1538">
            <v>14614.600000000011</v>
          </cell>
        </row>
        <row r="1539">
          <cell r="A1539">
            <v>39877</v>
          </cell>
          <cell r="B1539">
            <v>39877</v>
          </cell>
          <cell r="C1539">
            <v>5.5</v>
          </cell>
          <cell r="D1539">
            <v>14.5</v>
          </cell>
          <cell r="E1539">
            <v>14629.100000000011</v>
          </cell>
        </row>
        <row r="1540">
          <cell r="A1540">
            <v>39878</v>
          </cell>
          <cell r="B1540">
            <v>39878</v>
          </cell>
          <cell r="C1540">
            <v>4.3</v>
          </cell>
          <cell r="D1540">
            <v>15.7</v>
          </cell>
          <cell r="E1540">
            <v>14644.800000000012</v>
          </cell>
        </row>
        <row r="1541">
          <cell r="A1541">
            <v>39879</v>
          </cell>
          <cell r="B1541">
            <v>39879</v>
          </cell>
          <cell r="C1541">
            <v>3.2</v>
          </cell>
          <cell r="D1541">
            <v>16.8</v>
          </cell>
          <cell r="E1541">
            <v>14661.600000000011</v>
          </cell>
        </row>
        <row r="1542">
          <cell r="A1542">
            <v>39880</v>
          </cell>
          <cell r="B1542">
            <v>39880</v>
          </cell>
          <cell r="C1542">
            <v>5.0999999999999996</v>
          </cell>
          <cell r="D1542">
            <v>14.9</v>
          </cell>
          <cell r="E1542">
            <v>14676.500000000011</v>
          </cell>
        </row>
        <row r="1543">
          <cell r="A1543">
            <v>39881</v>
          </cell>
          <cell r="B1543">
            <v>39881</v>
          </cell>
          <cell r="C1543">
            <v>3.9</v>
          </cell>
          <cell r="D1543">
            <v>16.100000000000001</v>
          </cell>
          <cell r="E1543">
            <v>14692.600000000011</v>
          </cell>
        </row>
        <row r="1544">
          <cell r="A1544">
            <v>39882</v>
          </cell>
          <cell r="B1544">
            <v>39882</v>
          </cell>
          <cell r="C1544">
            <v>4.5</v>
          </cell>
          <cell r="D1544">
            <v>15.5</v>
          </cell>
          <cell r="E1544">
            <v>14708.100000000011</v>
          </cell>
        </row>
        <row r="1545">
          <cell r="A1545">
            <v>39883</v>
          </cell>
          <cell r="B1545">
            <v>39883</v>
          </cell>
          <cell r="C1545">
            <v>5.0999999999999996</v>
          </cell>
          <cell r="D1545">
            <v>14.9</v>
          </cell>
          <cell r="E1545">
            <v>14723.000000000011</v>
          </cell>
        </row>
        <row r="1546">
          <cell r="A1546">
            <v>39884</v>
          </cell>
          <cell r="B1546">
            <v>39884</v>
          </cell>
          <cell r="C1546">
            <v>5.3</v>
          </cell>
          <cell r="D1546">
            <v>14.7</v>
          </cell>
          <cell r="E1546">
            <v>14737.700000000012</v>
          </cell>
        </row>
        <row r="1547">
          <cell r="A1547">
            <v>39885</v>
          </cell>
          <cell r="B1547">
            <v>39885</v>
          </cell>
          <cell r="C1547">
            <v>6.3</v>
          </cell>
          <cell r="D1547">
            <v>13.7</v>
          </cell>
          <cell r="E1547">
            <v>14751.400000000012</v>
          </cell>
        </row>
        <row r="1548">
          <cell r="A1548">
            <v>39886</v>
          </cell>
          <cell r="B1548">
            <v>39886</v>
          </cell>
          <cell r="C1548">
            <v>7.2</v>
          </cell>
          <cell r="D1548">
            <v>12.8</v>
          </cell>
          <cell r="E1548">
            <v>14764.200000000012</v>
          </cell>
        </row>
        <row r="1549">
          <cell r="A1549">
            <v>39887</v>
          </cell>
          <cell r="B1549">
            <v>39887</v>
          </cell>
          <cell r="C1549">
            <v>7.3</v>
          </cell>
          <cell r="D1549">
            <v>12.7</v>
          </cell>
          <cell r="E1549">
            <v>14776.900000000012</v>
          </cell>
        </row>
        <row r="1550">
          <cell r="A1550">
            <v>39888</v>
          </cell>
          <cell r="B1550">
            <v>39888</v>
          </cell>
          <cell r="C1550">
            <v>7</v>
          </cell>
          <cell r="D1550">
            <v>13</v>
          </cell>
          <cell r="E1550">
            <v>14789.900000000012</v>
          </cell>
        </row>
        <row r="1551">
          <cell r="A1551">
            <v>39889</v>
          </cell>
          <cell r="B1551">
            <v>39889</v>
          </cell>
          <cell r="C1551">
            <v>7.1</v>
          </cell>
          <cell r="D1551">
            <v>12.9</v>
          </cell>
          <cell r="E1551">
            <v>14802.800000000012</v>
          </cell>
        </row>
        <row r="1552">
          <cell r="A1552">
            <v>39890</v>
          </cell>
          <cell r="B1552">
            <v>39890</v>
          </cell>
          <cell r="C1552">
            <v>5.3</v>
          </cell>
          <cell r="D1552">
            <v>14.7</v>
          </cell>
          <cell r="E1552">
            <v>14817.500000000013</v>
          </cell>
        </row>
        <row r="1553">
          <cell r="A1553">
            <v>39891</v>
          </cell>
          <cell r="B1553">
            <v>39891</v>
          </cell>
          <cell r="C1553">
            <v>4.9000000000000004</v>
          </cell>
          <cell r="D1553">
            <v>15.1</v>
          </cell>
          <cell r="E1553">
            <v>14832.600000000013</v>
          </cell>
        </row>
        <row r="1554">
          <cell r="A1554">
            <v>39892</v>
          </cell>
          <cell r="B1554">
            <v>39892</v>
          </cell>
          <cell r="C1554">
            <v>2.9</v>
          </cell>
          <cell r="D1554">
            <v>17.100000000000001</v>
          </cell>
          <cell r="E1554">
            <v>14849.700000000013</v>
          </cell>
        </row>
        <row r="1555">
          <cell r="A1555">
            <v>39893</v>
          </cell>
          <cell r="B1555">
            <v>39893</v>
          </cell>
          <cell r="C1555">
            <v>3.9</v>
          </cell>
          <cell r="D1555">
            <v>16.100000000000001</v>
          </cell>
          <cell r="E1555">
            <v>14865.800000000014</v>
          </cell>
        </row>
        <row r="1556">
          <cell r="A1556">
            <v>39894</v>
          </cell>
          <cell r="B1556">
            <v>39894</v>
          </cell>
          <cell r="C1556">
            <v>6.7</v>
          </cell>
          <cell r="D1556">
            <v>13.3</v>
          </cell>
          <cell r="E1556">
            <v>14879.100000000013</v>
          </cell>
        </row>
        <row r="1557">
          <cell r="A1557">
            <v>39895</v>
          </cell>
          <cell r="B1557">
            <v>39895</v>
          </cell>
          <cell r="C1557">
            <v>5.2</v>
          </cell>
          <cell r="D1557">
            <v>14.8</v>
          </cell>
          <cell r="E1557">
            <v>14893.900000000012</v>
          </cell>
        </row>
        <row r="1558">
          <cell r="A1558">
            <v>39896</v>
          </cell>
          <cell r="B1558">
            <v>39896</v>
          </cell>
          <cell r="C1558">
            <v>1.7</v>
          </cell>
          <cell r="D1558">
            <v>18.3</v>
          </cell>
          <cell r="E1558">
            <v>14912.200000000012</v>
          </cell>
        </row>
        <row r="1559">
          <cell r="A1559">
            <v>39897</v>
          </cell>
          <cell r="B1559">
            <v>39897</v>
          </cell>
          <cell r="C1559">
            <v>1.7</v>
          </cell>
          <cell r="D1559">
            <v>18.3</v>
          </cell>
          <cell r="E1559">
            <v>14930.500000000011</v>
          </cell>
        </row>
        <row r="1560">
          <cell r="A1560">
            <v>39898</v>
          </cell>
          <cell r="B1560">
            <v>39898</v>
          </cell>
          <cell r="C1560">
            <v>5.3</v>
          </cell>
          <cell r="D1560">
            <v>14.7</v>
          </cell>
          <cell r="E1560">
            <v>14945.200000000012</v>
          </cell>
        </row>
        <row r="1561">
          <cell r="A1561">
            <v>39899</v>
          </cell>
          <cell r="B1561">
            <v>39899</v>
          </cell>
          <cell r="C1561">
            <v>6.6</v>
          </cell>
          <cell r="D1561">
            <v>13.4</v>
          </cell>
          <cell r="E1561">
            <v>14958.600000000011</v>
          </cell>
        </row>
        <row r="1562">
          <cell r="A1562">
            <v>39900</v>
          </cell>
          <cell r="B1562">
            <v>39900</v>
          </cell>
          <cell r="C1562">
            <v>5.9</v>
          </cell>
          <cell r="D1562">
            <v>14.1</v>
          </cell>
          <cell r="E1562">
            <v>14972.700000000012</v>
          </cell>
        </row>
        <row r="1563">
          <cell r="A1563">
            <v>39901</v>
          </cell>
          <cell r="B1563">
            <v>39901</v>
          </cell>
          <cell r="C1563">
            <v>5.6</v>
          </cell>
          <cell r="D1563">
            <v>14.4</v>
          </cell>
          <cell r="E1563">
            <v>14987.100000000011</v>
          </cell>
        </row>
        <row r="1564">
          <cell r="A1564">
            <v>39902</v>
          </cell>
          <cell r="B1564">
            <v>39902</v>
          </cell>
          <cell r="C1564">
            <v>4.9000000000000004</v>
          </cell>
          <cell r="D1564">
            <v>15.1</v>
          </cell>
          <cell r="E1564">
            <v>15002.200000000012</v>
          </cell>
        </row>
        <row r="1565">
          <cell r="A1565">
            <v>39903</v>
          </cell>
          <cell r="B1565">
            <v>39903</v>
          </cell>
          <cell r="C1565">
            <v>7.2</v>
          </cell>
          <cell r="D1565">
            <v>12.8</v>
          </cell>
          <cell r="E1565">
            <v>15015.000000000011</v>
          </cell>
        </row>
        <row r="1566">
          <cell r="A1566">
            <v>39904</v>
          </cell>
          <cell r="B1566">
            <v>39904</v>
          </cell>
          <cell r="C1566">
            <v>7.3</v>
          </cell>
          <cell r="D1566">
            <v>12.7</v>
          </cell>
          <cell r="E1566">
            <v>15027.700000000012</v>
          </cell>
        </row>
        <row r="1567">
          <cell r="A1567">
            <v>39905</v>
          </cell>
          <cell r="B1567">
            <v>39905</v>
          </cell>
          <cell r="C1567">
            <v>10.1</v>
          </cell>
          <cell r="D1567">
            <v>9.9</v>
          </cell>
          <cell r="E1567">
            <v>15037.600000000011</v>
          </cell>
        </row>
        <row r="1568">
          <cell r="A1568">
            <v>39906</v>
          </cell>
          <cell r="B1568">
            <v>39906</v>
          </cell>
          <cell r="C1568">
            <v>12.2</v>
          </cell>
          <cell r="D1568">
            <v>7.8000000000000007</v>
          </cell>
          <cell r="E1568">
            <v>15045.400000000011</v>
          </cell>
        </row>
        <row r="1569">
          <cell r="A1569">
            <v>39907</v>
          </cell>
          <cell r="B1569">
            <v>39907</v>
          </cell>
          <cell r="C1569">
            <v>11.2</v>
          </cell>
          <cell r="D1569">
            <v>8.8000000000000007</v>
          </cell>
          <cell r="E1569">
            <v>15054.20000000001</v>
          </cell>
        </row>
        <row r="1570">
          <cell r="A1570">
            <v>39908</v>
          </cell>
          <cell r="B1570">
            <v>39908</v>
          </cell>
          <cell r="C1570">
            <v>9.4</v>
          </cell>
          <cell r="D1570">
            <v>10.6</v>
          </cell>
          <cell r="E1570">
            <v>15064.80000000001</v>
          </cell>
        </row>
        <row r="1571">
          <cell r="A1571">
            <v>39909</v>
          </cell>
          <cell r="B1571">
            <v>39909</v>
          </cell>
          <cell r="C1571">
            <v>11</v>
          </cell>
          <cell r="D1571">
            <v>9</v>
          </cell>
          <cell r="E1571">
            <v>15073.80000000001</v>
          </cell>
        </row>
        <row r="1572">
          <cell r="A1572">
            <v>39910</v>
          </cell>
          <cell r="B1572">
            <v>39910</v>
          </cell>
          <cell r="C1572">
            <v>14.4</v>
          </cell>
          <cell r="D1572">
            <v>5.6</v>
          </cell>
          <cell r="E1572">
            <v>15079.400000000011</v>
          </cell>
        </row>
        <row r="1573">
          <cell r="A1573">
            <v>39911</v>
          </cell>
          <cell r="B1573">
            <v>39911</v>
          </cell>
          <cell r="C1573">
            <v>12.1</v>
          </cell>
          <cell r="D1573">
            <v>7.9</v>
          </cell>
          <cell r="E1573">
            <v>15087.30000000001</v>
          </cell>
        </row>
        <row r="1574">
          <cell r="A1574">
            <v>39912</v>
          </cell>
          <cell r="B1574">
            <v>39912</v>
          </cell>
          <cell r="C1574">
            <v>12</v>
          </cell>
          <cell r="D1574">
            <v>8</v>
          </cell>
          <cell r="E1574">
            <v>15095.30000000001</v>
          </cell>
        </row>
        <row r="1575">
          <cell r="A1575">
            <v>39913</v>
          </cell>
          <cell r="B1575">
            <v>39913</v>
          </cell>
          <cell r="C1575">
            <v>15.2</v>
          </cell>
          <cell r="D1575">
            <v>0</v>
          </cell>
          <cell r="E1575">
            <v>15095.30000000001</v>
          </cell>
        </row>
        <row r="1576">
          <cell r="A1576">
            <v>39914</v>
          </cell>
          <cell r="B1576">
            <v>39914</v>
          </cell>
          <cell r="C1576">
            <v>16</v>
          </cell>
          <cell r="D1576">
            <v>0</v>
          </cell>
          <cell r="E1576">
            <v>15095.30000000001</v>
          </cell>
        </row>
        <row r="1577">
          <cell r="A1577">
            <v>39915</v>
          </cell>
          <cell r="B1577">
            <v>39915</v>
          </cell>
          <cell r="C1577">
            <v>14</v>
          </cell>
          <cell r="D1577">
            <v>6</v>
          </cell>
          <cell r="E1577">
            <v>15101.30000000001</v>
          </cell>
        </row>
        <row r="1578">
          <cell r="A1578">
            <v>39916</v>
          </cell>
          <cell r="B1578">
            <v>39916</v>
          </cell>
          <cell r="C1578">
            <v>13.9</v>
          </cell>
          <cell r="D1578">
            <v>6.1</v>
          </cell>
          <cell r="E1578">
            <v>15107.400000000011</v>
          </cell>
        </row>
        <row r="1579">
          <cell r="A1579">
            <v>39917</v>
          </cell>
          <cell r="B1579">
            <v>39917</v>
          </cell>
          <cell r="C1579">
            <v>14.7</v>
          </cell>
          <cell r="D1579">
            <v>5.3000000000000007</v>
          </cell>
          <cell r="E1579">
            <v>15112.70000000001</v>
          </cell>
        </row>
        <row r="1580">
          <cell r="A1580">
            <v>39918</v>
          </cell>
          <cell r="B1580">
            <v>39918</v>
          </cell>
          <cell r="C1580">
            <v>13.8</v>
          </cell>
          <cell r="D1580">
            <v>6.1999999999999993</v>
          </cell>
          <cell r="E1580">
            <v>15118.900000000011</v>
          </cell>
        </row>
        <row r="1581">
          <cell r="A1581">
            <v>39919</v>
          </cell>
          <cell r="B1581">
            <v>39919</v>
          </cell>
          <cell r="C1581">
            <v>14.2</v>
          </cell>
          <cell r="D1581">
            <v>5.8000000000000007</v>
          </cell>
          <cell r="E1581">
            <v>15124.70000000001</v>
          </cell>
        </row>
        <row r="1582">
          <cell r="A1582">
            <v>39920</v>
          </cell>
          <cell r="B1582">
            <v>39920</v>
          </cell>
          <cell r="C1582">
            <v>9.4</v>
          </cell>
          <cell r="D1582">
            <v>10.6</v>
          </cell>
          <cell r="E1582">
            <v>15135.30000000001</v>
          </cell>
        </row>
        <row r="1583">
          <cell r="A1583">
            <v>39921</v>
          </cell>
          <cell r="B1583">
            <v>39921</v>
          </cell>
          <cell r="C1583">
            <v>10</v>
          </cell>
          <cell r="D1583">
            <v>10</v>
          </cell>
          <cell r="E1583">
            <v>15145.30000000001</v>
          </cell>
        </row>
        <row r="1584">
          <cell r="A1584">
            <v>39922</v>
          </cell>
          <cell r="B1584">
            <v>39922</v>
          </cell>
          <cell r="C1584">
            <v>8.9</v>
          </cell>
          <cell r="D1584">
            <v>11.1</v>
          </cell>
          <cell r="E1584">
            <v>15156.400000000011</v>
          </cell>
        </row>
        <row r="1585">
          <cell r="A1585">
            <v>39923</v>
          </cell>
          <cell r="B1585">
            <v>39923</v>
          </cell>
          <cell r="C1585">
            <v>9.9</v>
          </cell>
          <cell r="D1585">
            <v>10.1</v>
          </cell>
          <cell r="E1585">
            <v>15166.500000000011</v>
          </cell>
        </row>
        <row r="1586">
          <cell r="A1586">
            <v>39924</v>
          </cell>
          <cell r="B1586">
            <v>39924</v>
          </cell>
          <cell r="C1586">
            <v>11.7</v>
          </cell>
          <cell r="D1586">
            <v>8.3000000000000007</v>
          </cell>
          <cell r="E1586">
            <v>15174.80000000001</v>
          </cell>
        </row>
        <row r="1587">
          <cell r="A1587">
            <v>39925</v>
          </cell>
          <cell r="B1587">
            <v>39925</v>
          </cell>
          <cell r="C1587">
            <v>7.8</v>
          </cell>
          <cell r="D1587">
            <v>12.2</v>
          </cell>
          <cell r="E1587">
            <v>15187.000000000011</v>
          </cell>
        </row>
        <row r="1588">
          <cell r="A1588">
            <v>39926</v>
          </cell>
          <cell r="B1588">
            <v>39926</v>
          </cell>
          <cell r="C1588">
            <v>10.199999999999999</v>
          </cell>
          <cell r="D1588">
            <v>9.8000000000000007</v>
          </cell>
          <cell r="E1588">
            <v>15196.80000000001</v>
          </cell>
        </row>
        <row r="1589">
          <cell r="A1589">
            <v>39927</v>
          </cell>
          <cell r="B1589">
            <v>39927</v>
          </cell>
          <cell r="C1589">
            <v>12.5</v>
          </cell>
          <cell r="D1589">
            <v>7.5</v>
          </cell>
          <cell r="E1589">
            <v>15204.30000000001</v>
          </cell>
        </row>
        <row r="1590">
          <cell r="A1590">
            <v>39928</v>
          </cell>
          <cell r="B1590">
            <v>39928</v>
          </cell>
          <cell r="C1590">
            <v>15.9</v>
          </cell>
          <cell r="D1590">
            <v>0</v>
          </cell>
          <cell r="E1590">
            <v>15204.30000000001</v>
          </cell>
        </row>
        <row r="1591">
          <cell r="A1591">
            <v>39929</v>
          </cell>
          <cell r="B1591">
            <v>39929</v>
          </cell>
          <cell r="C1591">
            <v>17.100000000000001</v>
          </cell>
          <cell r="D1591">
            <v>0</v>
          </cell>
          <cell r="E1591">
            <v>15204.30000000001</v>
          </cell>
        </row>
        <row r="1592">
          <cell r="A1592">
            <v>39930</v>
          </cell>
          <cell r="B1592">
            <v>39930</v>
          </cell>
          <cell r="C1592">
            <v>14.8</v>
          </cell>
          <cell r="D1592">
            <v>5.1999999999999993</v>
          </cell>
          <cell r="E1592">
            <v>15209.500000000011</v>
          </cell>
        </row>
        <row r="1593">
          <cell r="A1593">
            <v>39931</v>
          </cell>
          <cell r="B1593">
            <v>39931</v>
          </cell>
          <cell r="C1593">
            <v>14.8</v>
          </cell>
          <cell r="D1593">
            <v>5.1999999999999993</v>
          </cell>
          <cell r="E1593">
            <v>15214.700000000012</v>
          </cell>
        </row>
        <row r="1594">
          <cell r="A1594">
            <v>39932</v>
          </cell>
          <cell r="B1594">
            <v>39932</v>
          </cell>
          <cell r="C1594">
            <v>11.5</v>
          </cell>
          <cell r="D1594">
            <v>8.5</v>
          </cell>
          <cell r="E1594">
            <v>15223.200000000012</v>
          </cell>
        </row>
        <row r="1595">
          <cell r="A1595">
            <v>39933</v>
          </cell>
          <cell r="B1595">
            <v>39933</v>
          </cell>
          <cell r="C1595">
            <v>14.1</v>
          </cell>
          <cell r="D1595">
            <v>5.9</v>
          </cell>
          <cell r="E1595">
            <v>15229.100000000011</v>
          </cell>
        </row>
        <row r="1596">
          <cell r="A1596">
            <v>39934</v>
          </cell>
          <cell r="B1596">
            <v>39934</v>
          </cell>
          <cell r="C1596">
            <v>12.6</v>
          </cell>
          <cell r="D1596">
            <v>7.4</v>
          </cell>
          <cell r="E1596">
            <v>15236.500000000011</v>
          </cell>
        </row>
        <row r="1597">
          <cell r="A1597">
            <v>39935</v>
          </cell>
          <cell r="B1597">
            <v>39935</v>
          </cell>
          <cell r="C1597">
            <v>13.2</v>
          </cell>
          <cell r="D1597">
            <v>6.8000000000000007</v>
          </cell>
          <cell r="E1597">
            <v>15243.30000000001</v>
          </cell>
        </row>
        <row r="1598">
          <cell r="A1598">
            <v>39936</v>
          </cell>
          <cell r="B1598">
            <v>39936</v>
          </cell>
          <cell r="C1598">
            <v>11.5</v>
          </cell>
          <cell r="D1598">
            <v>8.5</v>
          </cell>
          <cell r="E1598">
            <v>15251.80000000001</v>
          </cell>
        </row>
        <row r="1599">
          <cell r="A1599">
            <v>39937</v>
          </cell>
          <cell r="B1599">
            <v>39937</v>
          </cell>
          <cell r="C1599">
            <v>9.6</v>
          </cell>
          <cell r="D1599">
            <v>10.4</v>
          </cell>
          <cell r="E1599">
            <v>15262.20000000001</v>
          </cell>
        </row>
        <row r="1600">
          <cell r="A1600">
            <v>39938</v>
          </cell>
          <cell r="B1600">
            <v>39938</v>
          </cell>
          <cell r="C1600">
            <v>9.8000000000000007</v>
          </cell>
          <cell r="D1600">
            <v>10.199999999999999</v>
          </cell>
          <cell r="E1600">
            <v>15272.400000000011</v>
          </cell>
        </row>
        <row r="1601">
          <cell r="A1601">
            <v>39939</v>
          </cell>
          <cell r="B1601">
            <v>39939</v>
          </cell>
          <cell r="C1601">
            <v>10.4</v>
          </cell>
          <cell r="D1601">
            <v>9.6</v>
          </cell>
          <cell r="E1601">
            <v>15282.000000000011</v>
          </cell>
        </row>
        <row r="1602">
          <cell r="A1602">
            <v>39940</v>
          </cell>
          <cell r="B1602">
            <v>39940</v>
          </cell>
          <cell r="C1602">
            <v>12.4</v>
          </cell>
          <cell r="D1602">
            <v>7.6</v>
          </cell>
          <cell r="E1602">
            <v>15289.600000000011</v>
          </cell>
        </row>
        <row r="1603">
          <cell r="A1603">
            <v>39941</v>
          </cell>
          <cell r="B1603">
            <v>39941</v>
          </cell>
          <cell r="C1603">
            <v>12.6</v>
          </cell>
          <cell r="D1603">
            <v>7.4</v>
          </cell>
          <cell r="E1603">
            <v>15297.000000000011</v>
          </cell>
        </row>
        <row r="1604">
          <cell r="A1604">
            <v>39942</v>
          </cell>
          <cell r="B1604">
            <v>39942</v>
          </cell>
          <cell r="C1604">
            <v>12.5</v>
          </cell>
          <cell r="D1604">
            <v>7.5</v>
          </cell>
          <cell r="E1604">
            <v>15304.500000000011</v>
          </cell>
        </row>
        <row r="1605">
          <cell r="A1605">
            <v>39943</v>
          </cell>
          <cell r="B1605">
            <v>39943</v>
          </cell>
          <cell r="C1605">
            <v>12.6</v>
          </cell>
          <cell r="D1605">
            <v>7.4</v>
          </cell>
          <cell r="E1605">
            <v>15311.900000000011</v>
          </cell>
        </row>
        <row r="1606">
          <cell r="A1606">
            <v>39944</v>
          </cell>
          <cell r="B1606">
            <v>39944</v>
          </cell>
          <cell r="C1606">
            <v>10.8</v>
          </cell>
          <cell r="D1606">
            <v>9.1999999999999993</v>
          </cell>
          <cell r="E1606">
            <v>15321.100000000011</v>
          </cell>
        </row>
        <row r="1607">
          <cell r="A1607">
            <v>39945</v>
          </cell>
          <cell r="B1607">
            <v>39945</v>
          </cell>
          <cell r="C1607">
            <v>10.1</v>
          </cell>
          <cell r="D1607">
            <v>9.9</v>
          </cell>
          <cell r="E1607">
            <v>15331.000000000011</v>
          </cell>
        </row>
        <row r="1608">
          <cell r="A1608">
            <v>39946</v>
          </cell>
          <cell r="B1608">
            <v>39946</v>
          </cell>
          <cell r="C1608">
            <v>11.6</v>
          </cell>
          <cell r="D1608">
            <v>8.4</v>
          </cell>
          <cell r="E1608">
            <v>15339.400000000011</v>
          </cell>
        </row>
        <row r="1609">
          <cell r="A1609">
            <v>39947</v>
          </cell>
          <cell r="B1609">
            <v>39947</v>
          </cell>
          <cell r="C1609">
            <v>12.4</v>
          </cell>
          <cell r="D1609">
            <v>7.6</v>
          </cell>
          <cell r="E1609">
            <v>15347.000000000011</v>
          </cell>
        </row>
        <row r="1610">
          <cell r="A1610">
            <v>39948</v>
          </cell>
          <cell r="B1610">
            <v>39948</v>
          </cell>
          <cell r="C1610">
            <v>12.8</v>
          </cell>
          <cell r="D1610">
            <v>7.1999999999999993</v>
          </cell>
          <cell r="E1610">
            <v>15354.200000000012</v>
          </cell>
        </row>
        <row r="1611">
          <cell r="A1611">
            <v>39949</v>
          </cell>
          <cell r="B1611">
            <v>39949</v>
          </cell>
          <cell r="C1611">
            <v>12.8</v>
          </cell>
          <cell r="D1611">
            <v>7.1999999999999993</v>
          </cell>
          <cell r="E1611">
            <v>15361.400000000012</v>
          </cell>
        </row>
        <row r="1612">
          <cell r="A1612">
            <v>39950</v>
          </cell>
          <cell r="B1612">
            <v>39950</v>
          </cell>
          <cell r="C1612">
            <v>14.1</v>
          </cell>
          <cell r="D1612">
            <v>5.9</v>
          </cell>
          <cell r="E1612">
            <v>15367.300000000012</v>
          </cell>
        </row>
        <row r="1613">
          <cell r="A1613">
            <v>39951</v>
          </cell>
          <cell r="B1613">
            <v>39951</v>
          </cell>
          <cell r="C1613">
            <v>15</v>
          </cell>
          <cell r="D1613">
            <v>0</v>
          </cell>
          <cell r="E1613">
            <v>15367.300000000012</v>
          </cell>
        </row>
        <row r="1614">
          <cell r="A1614">
            <v>39952</v>
          </cell>
          <cell r="B1614">
            <v>39952</v>
          </cell>
          <cell r="C1614">
            <v>15.6</v>
          </cell>
          <cell r="D1614">
            <v>0</v>
          </cell>
          <cell r="E1614">
            <v>15367.300000000012</v>
          </cell>
        </row>
        <row r="1615">
          <cell r="A1615">
            <v>39953</v>
          </cell>
          <cell r="B1615">
            <v>39953</v>
          </cell>
          <cell r="C1615">
            <v>15</v>
          </cell>
          <cell r="D1615">
            <v>0</v>
          </cell>
          <cell r="E1615">
            <v>15367.300000000012</v>
          </cell>
        </row>
        <row r="1616">
          <cell r="A1616">
            <v>39954</v>
          </cell>
          <cell r="B1616">
            <v>39954</v>
          </cell>
          <cell r="C1616">
            <v>14.3</v>
          </cell>
          <cell r="D1616">
            <v>5.6999999999999993</v>
          </cell>
          <cell r="E1616">
            <v>15373.000000000013</v>
          </cell>
        </row>
        <row r="1617">
          <cell r="A1617">
            <v>39955</v>
          </cell>
          <cell r="B1617">
            <v>39955</v>
          </cell>
          <cell r="C1617">
            <v>11.5</v>
          </cell>
          <cell r="D1617">
            <v>8.5</v>
          </cell>
          <cell r="E1617">
            <v>15381.500000000013</v>
          </cell>
        </row>
        <row r="1618">
          <cell r="A1618">
            <v>39956</v>
          </cell>
          <cell r="B1618">
            <v>39956</v>
          </cell>
          <cell r="C1618">
            <v>13.1</v>
          </cell>
          <cell r="D1618">
            <v>6.9</v>
          </cell>
          <cell r="E1618">
            <v>15388.400000000012</v>
          </cell>
        </row>
        <row r="1619">
          <cell r="A1619">
            <v>39957</v>
          </cell>
          <cell r="B1619">
            <v>39957</v>
          </cell>
          <cell r="C1619">
            <v>15.2</v>
          </cell>
          <cell r="D1619">
            <v>0</v>
          </cell>
          <cell r="E1619">
            <v>15388.400000000012</v>
          </cell>
        </row>
        <row r="1620">
          <cell r="A1620">
            <v>39958</v>
          </cell>
          <cell r="B1620">
            <v>39958</v>
          </cell>
          <cell r="C1620">
            <v>15.5</v>
          </cell>
          <cell r="D1620">
            <v>0</v>
          </cell>
          <cell r="E1620">
            <v>15388.400000000012</v>
          </cell>
        </row>
        <row r="1621">
          <cell r="A1621">
            <v>39959</v>
          </cell>
          <cell r="B1621">
            <v>39959</v>
          </cell>
          <cell r="C1621">
            <v>17.8</v>
          </cell>
          <cell r="D1621">
            <v>0</v>
          </cell>
          <cell r="E1621">
            <v>15388.400000000012</v>
          </cell>
        </row>
        <row r="1622">
          <cell r="A1622">
            <v>39960</v>
          </cell>
          <cell r="B1622">
            <v>39960</v>
          </cell>
          <cell r="C1622">
            <v>13.3</v>
          </cell>
          <cell r="D1622">
            <v>6.6999999999999993</v>
          </cell>
          <cell r="E1622">
            <v>15395.100000000013</v>
          </cell>
        </row>
        <row r="1623">
          <cell r="A1623">
            <v>39961</v>
          </cell>
          <cell r="B1623">
            <v>39961</v>
          </cell>
          <cell r="C1623">
            <v>12.5</v>
          </cell>
          <cell r="D1623">
            <v>7.5</v>
          </cell>
          <cell r="E1623">
            <v>15402.600000000013</v>
          </cell>
        </row>
        <row r="1624">
          <cell r="A1624">
            <v>39962</v>
          </cell>
          <cell r="B1624">
            <v>39962</v>
          </cell>
          <cell r="C1624">
            <v>13.5</v>
          </cell>
          <cell r="D1624">
            <v>6.5</v>
          </cell>
          <cell r="E1624">
            <v>15409.100000000013</v>
          </cell>
        </row>
        <row r="1625">
          <cell r="A1625">
            <v>39963</v>
          </cell>
          <cell r="B1625">
            <v>39963</v>
          </cell>
          <cell r="C1625">
            <v>14.9</v>
          </cell>
          <cell r="D1625">
            <v>5.0999999999999996</v>
          </cell>
          <cell r="E1625">
            <v>15414.200000000013</v>
          </cell>
        </row>
        <row r="1626">
          <cell r="A1626">
            <v>39964</v>
          </cell>
          <cell r="B1626">
            <v>39964</v>
          </cell>
          <cell r="C1626">
            <v>17.600000000000001</v>
          </cell>
          <cell r="D1626">
            <v>0</v>
          </cell>
          <cell r="E1626">
            <v>15414.200000000013</v>
          </cell>
        </row>
        <row r="1627">
          <cell r="A1627">
            <v>39965</v>
          </cell>
          <cell r="B1627">
            <v>39965</v>
          </cell>
          <cell r="C1627">
            <v>18.5</v>
          </cell>
          <cell r="D1627">
            <v>0</v>
          </cell>
          <cell r="E1627">
            <v>15414.200000000013</v>
          </cell>
        </row>
        <row r="1628">
          <cell r="A1628">
            <v>39966</v>
          </cell>
          <cell r="B1628">
            <v>39966</v>
          </cell>
          <cell r="C1628">
            <v>15.4</v>
          </cell>
          <cell r="D1628">
            <v>0</v>
          </cell>
          <cell r="E1628">
            <v>15414.200000000013</v>
          </cell>
        </row>
        <row r="1629">
          <cell r="A1629">
            <v>39967</v>
          </cell>
          <cell r="B1629">
            <v>39967</v>
          </cell>
          <cell r="C1629">
            <v>11.4</v>
          </cell>
          <cell r="D1629">
            <v>8.6</v>
          </cell>
          <cell r="E1629">
            <v>15422.800000000014</v>
          </cell>
        </row>
        <row r="1630">
          <cell r="A1630">
            <v>39968</v>
          </cell>
          <cell r="B1630">
            <v>39968</v>
          </cell>
          <cell r="C1630">
            <v>9.9</v>
          </cell>
          <cell r="D1630">
            <v>10.1</v>
          </cell>
          <cell r="E1630">
            <v>15432.900000000014</v>
          </cell>
        </row>
        <row r="1631">
          <cell r="A1631">
            <v>39969</v>
          </cell>
          <cell r="B1631">
            <v>39969</v>
          </cell>
          <cell r="C1631">
            <v>9.9</v>
          </cell>
          <cell r="D1631">
            <v>10.1</v>
          </cell>
          <cell r="E1631">
            <v>15443.000000000015</v>
          </cell>
        </row>
        <row r="1632">
          <cell r="A1632">
            <v>39970</v>
          </cell>
          <cell r="B1632">
            <v>39970</v>
          </cell>
          <cell r="C1632">
            <v>11.1</v>
          </cell>
          <cell r="D1632">
            <v>8.9</v>
          </cell>
          <cell r="E1632">
            <v>15451.900000000014</v>
          </cell>
        </row>
        <row r="1633">
          <cell r="A1633">
            <v>39971</v>
          </cell>
          <cell r="B1633">
            <v>39971</v>
          </cell>
          <cell r="C1633">
            <v>11.3</v>
          </cell>
          <cell r="D1633">
            <v>8.6999999999999993</v>
          </cell>
          <cell r="E1633">
            <v>15460.600000000015</v>
          </cell>
        </row>
        <row r="1634">
          <cell r="A1634">
            <v>39972</v>
          </cell>
          <cell r="B1634">
            <v>39972</v>
          </cell>
          <cell r="C1634">
            <v>12.1</v>
          </cell>
          <cell r="D1634">
            <v>7.9</v>
          </cell>
          <cell r="E1634">
            <v>15468.500000000015</v>
          </cell>
        </row>
        <row r="1635">
          <cell r="A1635">
            <v>39973</v>
          </cell>
          <cell r="B1635">
            <v>39973</v>
          </cell>
          <cell r="C1635">
            <v>13.6</v>
          </cell>
          <cell r="D1635">
            <v>6.4</v>
          </cell>
          <cell r="E1635">
            <v>15474.900000000014</v>
          </cell>
        </row>
        <row r="1636">
          <cell r="A1636">
            <v>39974</v>
          </cell>
          <cell r="B1636">
            <v>39974</v>
          </cell>
          <cell r="C1636">
            <v>14</v>
          </cell>
          <cell r="D1636">
            <v>6</v>
          </cell>
          <cell r="E1636">
            <v>15480.900000000014</v>
          </cell>
        </row>
        <row r="1637">
          <cell r="A1637">
            <v>39975</v>
          </cell>
          <cell r="B1637">
            <v>39975</v>
          </cell>
          <cell r="C1637">
            <v>11.4</v>
          </cell>
          <cell r="D1637">
            <v>8.6</v>
          </cell>
          <cell r="E1637">
            <v>15489.500000000015</v>
          </cell>
        </row>
        <row r="1638">
          <cell r="A1638">
            <v>39976</v>
          </cell>
          <cell r="B1638">
            <v>39976</v>
          </cell>
          <cell r="C1638">
            <v>11.7</v>
          </cell>
          <cell r="D1638">
            <v>8.3000000000000007</v>
          </cell>
          <cell r="E1638">
            <v>15497.800000000014</v>
          </cell>
        </row>
        <row r="1639">
          <cell r="A1639">
            <v>39977</v>
          </cell>
          <cell r="B1639">
            <v>39977</v>
          </cell>
          <cell r="C1639">
            <v>12.3</v>
          </cell>
          <cell r="D1639">
            <v>7.6999999999999993</v>
          </cell>
          <cell r="E1639">
            <v>15505.500000000015</v>
          </cell>
        </row>
        <row r="1640">
          <cell r="A1640">
            <v>39978</v>
          </cell>
          <cell r="B1640">
            <v>39978</v>
          </cell>
          <cell r="C1640">
            <v>14.7</v>
          </cell>
          <cell r="D1640">
            <v>5.3000000000000007</v>
          </cell>
          <cell r="E1640">
            <v>15510.800000000014</v>
          </cell>
        </row>
        <row r="1641">
          <cell r="A1641">
            <v>39979</v>
          </cell>
          <cell r="B1641">
            <v>39979</v>
          </cell>
          <cell r="C1641">
            <v>13.2</v>
          </cell>
          <cell r="D1641">
            <v>6.8000000000000007</v>
          </cell>
          <cell r="E1641">
            <v>15517.600000000013</v>
          </cell>
        </row>
        <row r="1642">
          <cell r="A1642">
            <v>39980</v>
          </cell>
          <cell r="B1642">
            <v>39980</v>
          </cell>
          <cell r="C1642">
            <v>11.4</v>
          </cell>
          <cell r="D1642">
            <v>8.6</v>
          </cell>
          <cell r="E1642">
            <v>15526.200000000013</v>
          </cell>
        </row>
        <row r="1643">
          <cell r="A1643">
            <v>39981</v>
          </cell>
          <cell r="B1643">
            <v>39981</v>
          </cell>
          <cell r="C1643">
            <v>14.8</v>
          </cell>
          <cell r="D1643">
            <v>5.1999999999999993</v>
          </cell>
          <cell r="E1643">
            <v>15531.400000000014</v>
          </cell>
        </row>
        <row r="1644">
          <cell r="A1644">
            <v>39982</v>
          </cell>
          <cell r="B1644">
            <v>39982</v>
          </cell>
          <cell r="C1644">
            <v>16.7</v>
          </cell>
          <cell r="D1644">
            <v>0</v>
          </cell>
          <cell r="E1644">
            <v>15531.400000000014</v>
          </cell>
        </row>
        <row r="1645">
          <cell r="A1645">
            <v>39983</v>
          </cell>
          <cell r="B1645">
            <v>39983</v>
          </cell>
          <cell r="C1645">
            <v>13.7</v>
          </cell>
          <cell r="D1645">
            <v>6.3000000000000007</v>
          </cell>
          <cell r="E1645">
            <v>15537.700000000013</v>
          </cell>
        </row>
        <row r="1646">
          <cell r="A1646">
            <v>39984</v>
          </cell>
          <cell r="B1646">
            <v>39984</v>
          </cell>
          <cell r="C1646">
            <v>13.2</v>
          </cell>
          <cell r="D1646">
            <v>6.8000000000000007</v>
          </cell>
          <cell r="E1646">
            <v>15544.500000000013</v>
          </cell>
        </row>
        <row r="1647">
          <cell r="A1647">
            <v>39985</v>
          </cell>
          <cell r="B1647">
            <v>39985</v>
          </cell>
          <cell r="C1647">
            <v>12.4</v>
          </cell>
          <cell r="D1647">
            <v>7.6</v>
          </cell>
          <cell r="E1647">
            <v>15552.100000000013</v>
          </cell>
        </row>
        <row r="1648">
          <cell r="A1648">
            <v>39986</v>
          </cell>
          <cell r="B1648">
            <v>39986</v>
          </cell>
          <cell r="C1648">
            <v>14.7</v>
          </cell>
          <cell r="D1648">
            <v>5.3000000000000007</v>
          </cell>
          <cell r="E1648">
            <v>15557.400000000012</v>
          </cell>
        </row>
        <row r="1649">
          <cell r="A1649">
            <v>39987</v>
          </cell>
          <cell r="B1649">
            <v>39987</v>
          </cell>
          <cell r="C1649">
            <v>16.899999999999999</v>
          </cell>
          <cell r="D1649">
            <v>0</v>
          </cell>
          <cell r="E1649">
            <v>15557.400000000012</v>
          </cell>
        </row>
        <row r="1650">
          <cell r="A1650">
            <v>39988</v>
          </cell>
          <cell r="B1650">
            <v>39988</v>
          </cell>
          <cell r="C1650">
            <v>18.100000000000001</v>
          </cell>
          <cell r="D1650">
            <v>0</v>
          </cell>
          <cell r="E1650">
            <v>15557.400000000012</v>
          </cell>
        </row>
        <row r="1651">
          <cell r="A1651">
            <v>39989</v>
          </cell>
          <cell r="B1651">
            <v>39989</v>
          </cell>
          <cell r="C1651">
            <v>17.100000000000001</v>
          </cell>
          <cell r="D1651">
            <v>0</v>
          </cell>
          <cell r="E1651">
            <v>15557.400000000012</v>
          </cell>
        </row>
        <row r="1652">
          <cell r="A1652">
            <v>39990</v>
          </cell>
          <cell r="B1652">
            <v>39990</v>
          </cell>
          <cell r="C1652">
            <v>17.600000000000001</v>
          </cell>
          <cell r="D1652">
            <v>0</v>
          </cell>
          <cell r="E1652">
            <v>15557.400000000012</v>
          </cell>
        </row>
        <row r="1653">
          <cell r="A1653">
            <v>39991</v>
          </cell>
          <cell r="B1653">
            <v>39991</v>
          </cell>
          <cell r="C1653">
            <v>17.399999999999999</v>
          </cell>
          <cell r="D1653">
            <v>0</v>
          </cell>
          <cell r="E1653">
            <v>15557.400000000012</v>
          </cell>
        </row>
        <row r="1654">
          <cell r="A1654">
            <v>39992</v>
          </cell>
          <cell r="B1654">
            <v>39992</v>
          </cell>
          <cell r="C1654">
            <v>16.5</v>
          </cell>
          <cell r="D1654">
            <v>0</v>
          </cell>
          <cell r="E1654">
            <v>15557.400000000012</v>
          </cell>
        </row>
        <row r="1655">
          <cell r="A1655">
            <v>39993</v>
          </cell>
          <cell r="B1655">
            <v>39993</v>
          </cell>
          <cell r="C1655">
            <v>18.600000000000001</v>
          </cell>
          <cell r="D1655">
            <v>0</v>
          </cell>
          <cell r="E1655">
            <v>15557.400000000012</v>
          </cell>
        </row>
        <row r="1656">
          <cell r="A1656">
            <v>39994</v>
          </cell>
          <cell r="B1656">
            <v>39994</v>
          </cell>
          <cell r="C1656">
            <v>20.7</v>
          </cell>
          <cell r="D1656">
            <v>0</v>
          </cell>
          <cell r="E1656">
            <v>15557.400000000012</v>
          </cell>
        </row>
        <row r="1657">
          <cell r="A1657">
            <v>39995</v>
          </cell>
          <cell r="B1657">
            <v>39995</v>
          </cell>
          <cell r="C1657">
            <v>22.5</v>
          </cell>
          <cell r="D1657">
            <v>0</v>
          </cell>
          <cell r="E1657">
            <v>15557.400000000012</v>
          </cell>
        </row>
        <row r="1658">
          <cell r="A1658">
            <v>39996</v>
          </cell>
          <cell r="B1658">
            <v>39996</v>
          </cell>
          <cell r="C1658">
            <v>23.1</v>
          </cell>
          <cell r="D1658">
            <v>0</v>
          </cell>
          <cell r="E1658">
            <v>15557.400000000012</v>
          </cell>
        </row>
        <row r="1659">
          <cell r="A1659">
            <v>39997</v>
          </cell>
          <cell r="B1659">
            <v>39997</v>
          </cell>
          <cell r="C1659">
            <v>23.9</v>
          </cell>
          <cell r="D1659">
            <v>0</v>
          </cell>
          <cell r="E1659">
            <v>15557.400000000012</v>
          </cell>
        </row>
        <row r="1660">
          <cell r="A1660">
            <v>39998</v>
          </cell>
          <cell r="B1660">
            <v>39998</v>
          </cell>
          <cell r="C1660">
            <v>20.5</v>
          </cell>
          <cell r="D1660">
            <v>0</v>
          </cell>
          <cell r="E1660">
            <v>15557.400000000012</v>
          </cell>
        </row>
        <row r="1661">
          <cell r="A1661">
            <v>39999</v>
          </cell>
          <cell r="B1661">
            <v>39999</v>
          </cell>
          <cell r="C1661">
            <v>19.8</v>
          </cell>
          <cell r="D1661">
            <v>0</v>
          </cell>
          <cell r="E1661">
            <v>15557.400000000012</v>
          </cell>
        </row>
        <row r="1662">
          <cell r="A1662">
            <v>40000</v>
          </cell>
          <cell r="B1662">
            <v>40000</v>
          </cell>
          <cell r="C1662">
            <v>19.2</v>
          </cell>
          <cell r="D1662">
            <v>0</v>
          </cell>
          <cell r="E1662">
            <v>15557.400000000012</v>
          </cell>
        </row>
        <row r="1663">
          <cell r="A1663">
            <v>40001</v>
          </cell>
          <cell r="B1663">
            <v>40001</v>
          </cell>
          <cell r="C1663">
            <v>18</v>
          </cell>
          <cell r="D1663">
            <v>0</v>
          </cell>
          <cell r="E1663">
            <v>15557.400000000012</v>
          </cell>
        </row>
        <row r="1664">
          <cell r="A1664">
            <v>40002</v>
          </cell>
          <cell r="B1664">
            <v>40002</v>
          </cell>
          <cell r="C1664">
            <v>15.8</v>
          </cell>
          <cell r="D1664">
            <v>0</v>
          </cell>
          <cell r="E1664">
            <v>15557.400000000012</v>
          </cell>
        </row>
        <row r="1665">
          <cell r="A1665">
            <v>40003</v>
          </cell>
          <cell r="B1665">
            <v>40003</v>
          </cell>
          <cell r="C1665">
            <v>13.9</v>
          </cell>
          <cell r="D1665">
            <v>6.1</v>
          </cell>
          <cell r="E1665">
            <v>15563.500000000013</v>
          </cell>
        </row>
        <row r="1666">
          <cell r="A1666">
            <v>40004</v>
          </cell>
          <cell r="B1666">
            <v>40004</v>
          </cell>
          <cell r="C1666">
            <v>13.7</v>
          </cell>
          <cell r="D1666">
            <v>6.3000000000000007</v>
          </cell>
          <cell r="E1666">
            <v>15569.800000000012</v>
          </cell>
        </row>
        <row r="1667">
          <cell r="A1667">
            <v>40005</v>
          </cell>
          <cell r="B1667">
            <v>40005</v>
          </cell>
          <cell r="C1667">
            <v>14.6</v>
          </cell>
          <cell r="D1667">
            <v>5.4</v>
          </cell>
          <cell r="E1667">
            <v>15575.200000000012</v>
          </cell>
        </row>
        <row r="1668">
          <cell r="A1668">
            <v>40006</v>
          </cell>
          <cell r="B1668">
            <v>40006</v>
          </cell>
          <cell r="C1668">
            <v>16.100000000000001</v>
          </cell>
          <cell r="D1668">
            <v>0</v>
          </cell>
          <cell r="E1668">
            <v>15575.200000000012</v>
          </cell>
        </row>
        <row r="1669">
          <cell r="A1669">
            <v>40007</v>
          </cell>
          <cell r="B1669">
            <v>40007</v>
          </cell>
          <cell r="C1669">
            <v>18.899999999999999</v>
          </cell>
          <cell r="D1669">
            <v>0</v>
          </cell>
          <cell r="E1669">
            <v>15575.200000000012</v>
          </cell>
        </row>
        <row r="1670">
          <cell r="A1670">
            <v>40008</v>
          </cell>
          <cell r="B1670">
            <v>40008</v>
          </cell>
          <cell r="C1670">
            <v>19.7</v>
          </cell>
          <cell r="D1670">
            <v>0</v>
          </cell>
          <cell r="E1670">
            <v>15575.200000000012</v>
          </cell>
        </row>
        <row r="1671">
          <cell r="A1671">
            <v>40009</v>
          </cell>
          <cell r="B1671">
            <v>40009</v>
          </cell>
          <cell r="C1671">
            <v>21.9</v>
          </cell>
          <cell r="D1671">
            <v>0</v>
          </cell>
          <cell r="E1671">
            <v>15575.200000000012</v>
          </cell>
        </row>
        <row r="1672">
          <cell r="A1672">
            <v>40010</v>
          </cell>
          <cell r="B1672">
            <v>40010</v>
          </cell>
          <cell r="C1672">
            <v>20.3</v>
          </cell>
          <cell r="D1672">
            <v>0</v>
          </cell>
          <cell r="E1672">
            <v>15575.200000000012</v>
          </cell>
        </row>
        <row r="1673">
          <cell r="A1673">
            <v>40011</v>
          </cell>
          <cell r="B1673">
            <v>40011</v>
          </cell>
          <cell r="C1673">
            <v>20.3</v>
          </cell>
          <cell r="D1673">
            <v>0</v>
          </cell>
          <cell r="E1673">
            <v>15575.200000000012</v>
          </cell>
        </row>
        <row r="1674">
          <cell r="A1674">
            <v>40012</v>
          </cell>
          <cell r="B1674">
            <v>40012</v>
          </cell>
          <cell r="C1674">
            <v>17.5</v>
          </cell>
          <cell r="D1674">
            <v>0</v>
          </cell>
          <cell r="E1674">
            <v>15575.200000000012</v>
          </cell>
        </row>
        <row r="1675">
          <cell r="A1675">
            <v>40013</v>
          </cell>
          <cell r="B1675">
            <v>40013</v>
          </cell>
          <cell r="C1675">
            <v>16.100000000000001</v>
          </cell>
          <cell r="D1675">
            <v>0</v>
          </cell>
          <cell r="E1675">
            <v>15575.200000000012</v>
          </cell>
        </row>
        <row r="1676">
          <cell r="A1676">
            <v>40014</v>
          </cell>
          <cell r="B1676">
            <v>40014</v>
          </cell>
          <cell r="C1676">
            <v>16</v>
          </cell>
          <cell r="D1676">
            <v>0</v>
          </cell>
          <cell r="E1676">
            <v>15575.200000000012</v>
          </cell>
        </row>
        <row r="1677">
          <cell r="A1677">
            <v>40015</v>
          </cell>
          <cell r="B1677">
            <v>40015</v>
          </cell>
          <cell r="C1677">
            <v>18.5</v>
          </cell>
          <cell r="D1677">
            <v>0</v>
          </cell>
          <cell r="E1677">
            <v>15575.200000000012</v>
          </cell>
        </row>
        <row r="1678">
          <cell r="A1678">
            <v>40016</v>
          </cell>
          <cell r="B1678">
            <v>40016</v>
          </cell>
          <cell r="C1678">
            <v>20.399999999999999</v>
          </cell>
          <cell r="D1678">
            <v>0</v>
          </cell>
          <cell r="E1678">
            <v>15575.200000000012</v>
          </cell>
        </row>
        <row r="1679">
          <cell r="A1679">
            <v>40017</v>
          </cell>
          <cell r="B1679">
            <v>40017</v>
          </cell>
          <cell r="C1679">
            <v>18.899999999999999</v>
          </cell>
          <cell r="D1679">
            <v>0</v>
          </cell>
          <cell r="E1679">
            <v>15575.200000000012</v>
          </cell>
        </row>
        <row r="1680">
          <cell r="A1680">
            <v>40018</v>
          </cell>
          <cell r="B1680">
            <v>40018</v>
          </cell>
          <cell r="C1680">
            <v>16.100000000000001</v>
          </cell>
          <cell r="D1680">
            <v>0</v>
          </cell>
          <cell r="E1680">
            <v>15575.200000000012</v>
          </cell>
        </row>
        <row r="1681">
          <cell r="A1681">
            <v>40019</v>
          </cell>
          <cell r="B1681">
            <v>40019</v>
          </cell>
          <cell r="C1681">
            <v>15.1</v>
          </cell>
          <cell r="D1681">
            <v>0</v>
          </cell>
          <cell r="E1681">
            <v>15575.200000000012</v>
          </cell>
        </row>
        <row r="1682">
          <cell r="A1682">
            <v>40020</v>
          </cell>
          <cell r="B1682">
            <v>40020</v>
          </cell>
          <cell r="C1682">
            <v>16.8</v>
          </cell>
          <cell r="D1682">
            <v>0</v>
          </cell>
          <cell r="E1682">
            <v>15575.200000000012</v>
          </cell>
        </row>
        <row r="1683">
          <cell r="A1683">
            <v>40021</v>
          </cell>
          <cell r="B1683">
            <v>40021</v>
          </cell>
          <cell r="C1683">
            <v>21.6</v>
          </cell>
          <cell r="D1683">
            <v>0</v>
          </cell>
          <cell r="E1683">
            <v>15575.200000000012</v>
          </cell>
        </row>
        <row r="1684">
          <cell r="A1684">
            <v>40022</v>
          </cell>
          <cell r="B1684">
            <v>40022</v>
          </cell>
          <cell r="C1684">
            <v>17.100000000000001</v>
          </cell>
          <cell r="D1684">
            <v>0</v>
          </cell>
          <cell r="E1684">
            <v>15575.200000000012</v>
          </cell>
        </row>
        <row r="1685">
          <cell r="A1685">
            <v>40023</v>
          </cell>
          <cell r="B1685">
            <v>40023</v>
          </cell>
          <cell r="C1685">
            <v>20.2</v>
          </cell>
          <cell r="D1685">
            <v>0</v>
          </cell>
          <cell r="E1685">
            <v>15575.200000000012</v>
          </cell>
        </row>
        <row r="1686">
          <cell r="A1686">
            <v>40024</v>
          </cell>
          <cell r="B1686">
            <v>40024</v>
          </cell>
          <cell r="C1686">
            <v>17.8</v>
          </cell>
          <cell r="D1686">
            <v>0</v>
          </cell>
          <cell r="E1686">
            <v>15575.200000000012</v>
          </cell>
        </row>
        <row r="1687">
          <cell r="A1687">
            <v>40025</v>
          </cell>
          <cell r="B1687">
            <v>40025</v>
          </cell>
          <cell r="C1687">
            <v>15.8</v>
          </cell>
          <cell r="D1687">
            <v>0</v>
          </cell>
          <cell r="E1687">
            <v>15575.200000000012</v>
          </cell>
        </row>
        <row r="1688">
          <cell r="A1688">
            <v>40026</v>
          </cell>
          <cell r="B1688">
            <v>40026</v>
          </cell>
          <cell r="C1688">
            <v>18.899999999999999</v>
          </cell>
          <cell r="D1688">
            <v>0</v>
          </cell>
          <cell r="E1688">
            <v>15575.200000000012</v>
          </cell>
        </row>
        <row r="1689">
          <cell r="A1689">
            <v>40027</v>
          </cell>
          <cell r="B1689">
            <v>40027</v>
          </cell>
          <cell r="C1689">
            <v>20.5</v>
          </cell>
          <cell r="D1689">
            <v>0</v>
          </cell>
          <cell r="E1689">
            <v>15575.200000000012</v>
          </cell>
        </row>
        <row r="1690">
          <cell r="A1690">
            <v>40028</v>
          </cell>
          <cell r="B1690">
            <v>40028</v>
          </cell>
          <cell r="C1690">
            <v>17.7</v>
          </cell>
          <cell r="D1690">
            <v>0</v>
          </cell>
          <cell r="E1690">
            <v>15575.200000000012</v>
          </cell>
        </row>
        <row r="1691">
          <cell r="A1691">
            <v>40029</v>
          </cell>
          <cell r="B1691">
            <v>40029</v>
          </cell>
          <cell r="C1691">
            <v>16.899999999999999</v>
          </cell>
          <cell r="D1691">
            <v>0</v>
          </cell>
          <cell r="E1691">
            <v>15575.200000000012</v>
          </cell>
        </row>
        <row r="1692">
          <cell r="A1692">
            <v>40030</v>
          </cell>
          <cell r="B1692">
            <v>40030</v>
          </cell>
          <cell r="C1692">
            <v>19.2</v>
          </cell>
          <cell r="D1692">
            <v>0</v>
          </cell>
          <cell r="E1692">
            <v>15575.200000000012</v>
          </cell>
        </row>
        <row r="1693">
          <cell r="A1693">
            <v>40031</v>
          </cell>
          <cell r="B1693">
            <v>40031</v>
          </cell>
          <cell r="C1693">
            <v>20.9</v>
          </cell>
          <cell r="D1693">
            <v>0</v>
          </cell>
          <cell r="E1693">
            <v>15575.200000000012</v>
          </cell>
        </row>
        <row r="1694">
          <cell r="A1694">
            <v>40032</v>
          </cell>
          <cell r="B1694">
            <v>40032</v>
          </cell>
          <cell r="C1694">
            <v>23.2</v>
          </cell>
          <cell r="D1694">
            <v>0</v>
          </cell>
          <cell r="E1694">
            <v>15575.200000000012</v>
          </cell>
        </row>
        <row r="1695">
          <cell r="A1695">
            <v>40033</v>
          </cell>
          <cell r="B1695">
            <v>40033</v>
          </cell>
          <cell r="C1695">
            <v>22.3</v>
          </cell>
          <cell r="D1695">
            <v>0</v>
          </cell>
          <cell r="E1695">
            <v>15575.200000000012</v>
          </cell>
        </row>
        <row r="1696">
          <cell r="A1696">
            <v>40034</v>
          </cell>
          <cell r="B1696">
            <v>40034</v>
          </cell>
          <cell r="C1696">
            <v>20.399999999999999</v>
          </cell>
          <cell r="D1696">
            <v>0</v>
          </cell>
          <cell r="E1696">
            <v>15575.200000000012</v>
          </cell>
        </row>
        <row r="1697">
          <cell r="A1697">
            <v>40035</v>
          </cell>
          <cell r="B1697">
            <v>40035</v>
          </cell>
          <cell r="C1697">
            <v>18.600000000000001</v>
          </cell>
          <cell r="D1697">
            <v>0</v>
          </cell>
          <cell r="E1697">
            <v>15575.200000000012</v>
          </cell>
        </row>
        <row r="1698">
          <cell r="A1698">
            <v>40036</v>
          </cell>
          <cell r="B1698">
            <v>40036</v>
          </cell>
          <cell r="C1698">
            <v>17.600000000000001</v>
          </cell>
          <cell r="D1698">
            <v>0</v>
          </cell>
          <cell r="E1698">
            <v>15575.200000000012</v>
          </cell>
        </row>
        <row r="1699">
          <cell r="A1699">
            <v>40037</v>
          </cell>
          <cell r="B1699">
            <v>40037</v>
          </cell>
          <cell r="C1699">
            <v>17.399999999999999</v>
          </cell>
          <cell r="D1699">
            <v>0</v>
          </cell>
          <cell r="E1699">
            <v>15575.200000000012</v>
          </cell>
        </row>
        <row r="1700">
          <cell r="A1700">
            <v>40038</v>
          </cell>
          <cell r="B1700">
            <v>40038</v>
          </cell>
          <cell r="C1700">
            <v>16.7</v>
          </cell>
          <cell r="D1700">
            <v>0</v>
          </cell>
          <cell r="E1700">
            <v>15575.200000000012</v>
          </cell>
        </row>
        <row r="1701">
          <cell r="A1701">
            <v>40039</v>
          </cell>
          <cell r="B1701">
            <v>40039</v>
          </cell>
          <cell r="C1701">
            <v>15.7</v>
          </cell>
          <cell r="D1701">
            <v>0</v>
          </cell>
          <cell r="E1701">
            <v>15575.200000000012</v>
          </cell>
        </row>
        <row r="1702">
          <cell r="A1702">
            <v>40040</v>
          </cell>
          <cell r="B1702">
            <v>40040</v>
          </cell>
          <cell r="C1702">
            <v>20.6</v>
          </cell>
          <cell r="D1702">
            <v>0</v>
          </cell>
          <cell r="E1702">
            <v>15575.200000000012</v>
          </cell>
        </row>
        <row r="1703">
          <cell r="A1703">
            <v>40041</v>
          </cell>
          <cell r="B1703">
            <v>40041</v>
          </cell>
          <cell r="C1703">
            <v>19.8</v>
          </cell>
          <cell r="D1703">
            <v>0</v>
          </cell>
          <cell r="E1703">
            <v>15575.200000000012</v>
          </cell>
        </row>
        <row r="1704">
          <cell r="A1704">
            <v>40042</v>
          </cell>
          <cell r="B1704">
            <v>40042</v>
          </cell>
          <cell r="C1704">
            <v>17.5</v>
          </cell>
          <cell r="D1704">
            <v>0</v>
          </cell>
          <cell r="E1704">
            <v>15575.200000000012</v>
          </cell>
        </row>
        <row r="1705">
          <cell r="A1705">
            <v>40043</v>
          </cell>
          <cell r="B1705">
            <v>40043</v>
          </cell>
          <cell r="C1705">
            <v>16.600000000000001</v>
          </cell>
          <cell r="D1705">
            <v>0</v>
          </cell>
          <cell r="E1705">
            <v>15575.200000000012</v>
          </cell>
        </row>
        <row r="1706">
          <cell r="A1706">
            <v>40044</v>
          </cell>
          <cell r="B1706">
            <v>40044</v>
          </cell>
          <cell r="C1706">
            <v>20.3</v>
          </cell>
          <cell r="D1706">
            <v>0</v>
          </cell>
          <cell r="E1706">
            <v>15575.200000000012</v>
          </cell>
        </row>
        <row r="1707">
          <cell r="A1707">
            <v>40045</v>
          </cell>
          <cell r="B1707">
            <v>40045</v>
          </cell>
          <cell r="C1707">
            <v>25.1</v>
          </cell>
          <cell r="D1707">
            <v>0</v>
          </cell>
          <cell r="E1707">
            <v>15575.200000000012</v>
          </cell>
        </row>
        <row r="1708">
          <cell r="A1708">
            <v>40046</v>
          </cell>
          <cell r="B1708">
            <v>40046</v>
          </cell>
          <cell r="C1708">
            <v>19.100000000000001</v>
          </cell>
          <cell r="D1708">
            <v>0</v>
          </cell>
          <cell r="E1708">
            <v>15575.200000000012</v>
          </cell>
        </row>
        <row r="1709">
          <cell r="A1709">
            <v>40047</v>
          </cell>
          <cell r="B1709">
            <v>40047</v>
          </cell>
          <cell r="C1709">
            <v>16.3</v>
          </cell>
          <cell r="D1709">
            <v>0</v>
          </cell>
          <cell r="E1709">
            <v>15575.200000000012</v>
          </cell>
        </row>
        <row r="1710">
          <cell r="A1710">
            <v>40048</v>
          </cell>
          <cell r="B1710">
            <v>40048</v>
          </cell>
          <cell r="C1710">
            <v>17.399999999999999</v>
          </cell>
          <cell r="D1710">
            <v>0</v>
          </cell>
          <cell r="E1710">
            <v>15575.200000000012</v>
          </cell>
        </row>
        <row r="1711">
          <cell r="A1711">
            <v>40049</v>
          </cell>
          <cell r="B1711">
            <v>40049</v>
          </cell>
          <cell r="C1711">
            <v>19.7</v>
          </cell>
          <cell r="D1711">
            <v>0</v>
          </cell>
          <cell r="E1711">
            <v>15575.200000000012</v>
          </cell>
        </row>
        <row r="1712">
          <cell r="A1712">
            <v>40050</v>
          </cell>
          <cell r="B1712">
            <v>40050</v>
          </cell>
          <cell r="C1712">
            <v>19.600000000000001</v>
          </cell>
          <cell r="D1712">
            <v>0</v>
          </cell>
          <cell r="E1712">
            <v>15575.200000000012</v>
          </cell>
        </row>
        <row r="1713">
          <cell r="A1713">
            <v>40051</v>
          </cell>
          <cell r="B1713">
            <v>40051</v>
          </cell>
          <cell r="C1713">
            <v>18.3</v>
          </cell>
          <cell r="D1713">
            <v>0</v>
          </cell>
          <cell r="E1713">
            <v>15575.200000000012</v>
          </cell>
        </row>
        <row r="1714">
          <cell r="A1714">
            <v>40052</v>
          </cell>
          <cell r="B1714">
            <v>40052</v>
          </cell>
          <cell r="C1714">
            <v>20.6</v>
          </cell>
          <cell r="D1714">
            <v>0</v>
          </cell>
          <cell r="E1714">
            <v>15575.200000000012</v>
          </cell>
        </row>
        <row r="1715">
          <cell r="A1715">
            <v>40053</v>
          </cell>
          <cell r="B1715">
            <v>40053</v>
          </cell>
          <cell r="C1715">
            <v>17.399999999999999</v>
          </cell>
          <cell r="D1715">
            <v>0</v>
          </cell>
          <cell r="E1715">
            <v>15575.200000000012</v>
          </cell>
        </row>
        <row r="1716">
          <cell r="A1716">
            <v>40054</v>
          </cell>
          <cell r="B1716">
            <v>40054</v>
          </cell>
          <cell r="C1716">
            <v>13.1</v>
          </cell>
          <cell r="D1716">
            <v>6.9</v>
          </cell>
          <cell r="E1716">
            <v>15582.100000000011</v>
          </cell>
        </row>
        <row r="1717">
          <cell r="A1717">
            <v>40055</v>
          </cell>
          <cell r="B1717">
            <v>40055</v>
          </cell>
          <cell r="C1717">
            <v>13.5</v>
          </cell>
          <cell r="D1717">
            <v>6.5</v>
          </cell>
          <cell r="E1717">
            <v>15588.600000000011</v>
          </cell>
        </row>
        <row r="1718">
          <cell r="A1718">
            <v>40056</v>
          </cell>
          <cell r="B1718">
            <v>40056</v>
          </cell>
          <cell r="C1718">
            <v>17.7</v>
          </cell>
          <cell r="D1718">
            <v>0</v>
          </cell>
          <cell r="E1718">
            <v>15588.600000000011</v>
          </cell>
        </row>
        <row r="1719">
          <cell r="A1719">
            <v>40057</v>
          </cell>
          <cell r="B1719">
            <v>40057</v>
          </cell>
          <cell r="C1719">
            <v>19.899999999999999</v>
          </cell>
          <cell r="D1719">
            <v>0</v>
          </cell>
          <cell r="E1719">
            <v>15588.600000000011</v>
          </cell>
        </row>
        <row r="1720">
          <cell r="A1720">
            <v>40058</v>
          </cell>
          <cell r="B1720">
            <v>40058</v>
          </cell>
          <cell r="C1720">
            <v>16.8</v>
          </cell>
          <cell r="D1720">
            <v>0</v>
          </cell>
          <cell r="E1720">
            <v>15588.600000000011</v>
          </cell>
        </row>
        <row r="1721">
          <cell r="A1721">
            <v>40059</v>
          </cell>
          <cell r="B1721">
            <v>40059</v>
          </cell>
          <cell r="C1721">
            <v>15.7</v>
          </cell>
          <cell r="D1721">
            <v>0</v>
          </cell>
          <cell r="E1721">
            <v>15588.600000000011</v>
          </cell>
        </row>
        <row r="1722">
          <cell r="A1722">
            <v>40060</v>
          </cell>
          <cell r="B1722">
            <v>40060</v>
          </cell>
          <cell r="C1722">
            <v>14.9</v>
          </cell>
          <cell r="D1722">
            <v>5.0999999999999996</v>
          </cell>
          <cell r="E1722">
            <v>15593.700000000012</v>
          </cell>
        </row>
        <row r="1723">
          <cell r="A1723">
            <v>40061</v>
          </cell>
          <cell r="B1723">
            <v>40061</v>
          </cell>
          <cell r="C1723">
            <v>14.7</v>
          </cell>
          <cell r="D1723">
            <v>5.3000000000000007</v>
          </cell>
          <cell r="E1723">
            <v>15599.000000000011</v>
          </cell>
        </row>
        <row r="1724">
          <cell r="A1724">
            <v>40062</v>
          </cell>
          <cell r="B1724">
            <v>40062</v>
          </cell>
          <cell r="C1724">
            <v>14.7</v>
          </cell>
          <cell r="D1724">
            <v>5.3000000000000007</v>
          </cell>
          <cell r="E1724">
            <v>15604.30000000001</v>
          </cell>
        </row>
        <row r="1725">
          <cell r="A1725">
            <v>40063</v>
          </cell>
          <cell r="B1725">
            <v>40063</v>
          </cell>
          <cell r="C1725">
            <v>16.3</v>
          </cell>
          <cell r="D1725">
            <v>0</v>
          </cell>
          <cell r="E1725">
            <v>15604.30000000001</v>
          </cell>
        </row>
        <row r="1726">
          <cell r="A1726">
            <v>40064</v>
          </cell>
          <cell r="B1726">
            <v>40064</v>
          </cell>
          <cell r="C1726">
            <v>19.2</v>
          </cell>
          <cell r="D1726">
            <v>0</v>
          </cell>
          <cell r="E1726">
            <v>15604.30000000001</v>
          </cell>
        </row>
        <row r="1727">
          <cell r="A1727">
            <v>40065</v>
          </cell>
          <cell r="B1727">
            <v>40065</v>
          </cell>
          <cell r="C1727">
            <v>19.2</v>
          </cell>
          <cell r="D1727">
            <v>0</v>
          </cell>
          <cell r="E1727">
            <v>15604.30000000001</v>
          </cell>
        </row>
        <row r="1728">
          <cell r="A1728">
            <v>40066</v>
          </cell>
          <cell r="B1728">
            <v>40066</v>
          </cell>
          <cell r="C1728">
            <v>15.5</v>
          </cell>
          <cell r="D1728">
            <v>0</v>
          </cell>
          <cell r="E1728">
            <v>15604.30000000001</v>
          </cell>
        </row>
        <row r="1729">
          <cell r="A1729">
            <v>40067</v>
          </cell>
          <cell r="B1729">
            <v>40067</v>
          </cell>
          <cell r="C1729">
            <v>13.9</v>
          </cell>
          <cell r="D1729">
            <v>6.1</v>
          </cell>
          <cell r="E1729">
            <v>15610.400000000011</v>
          </cell>
        </row>
        <row r="1730">
          <cell r="A1730">
            <v>40068</v>
          </cell>
          <cell r="B1730">
            <v>40068</v>
          </cell>
          <cell r="C1730">
            <v>13.6</v>
          </cell>
          <cell r="D1730">
            <v>6.4</v>
          </cell>
          <cell r="E1730">
            <v>15616.80000000001</v>
          </cell>
        </row>
        <row r="1731">
          <cell r="A1731">
            <v>40069</v>
          </cell>
          <cell r="B1731">
            <v>40069</v>
          </cell>
          <cell r="C1731">
            <v>14.8</v>
          </cell>
          <cell r="D1731">
            <v>5.1999999999999993</v>
          </cell>
          <cell r="E1731">
            <v>15622.000000000011</v>
          </cell>
        </row>
        <row r="1732">
          <cell r="A1732">
            <v>40070</v>
          </cell>
          <cell r="B1732">
            <v>40070</v>
          </cell>
          <cell r="C1732">
            <v>14.9</v>
          </cell>
          <cell r="D1732">
            <v>5.0999999999999996</v>
          </cell>
          <cell r="E1732">
            <v>15627.100000000011</v>
          </cell>
        </row>
        <row r="1733">
          <cell r="A1733">
            <v>40071</v>
          </cell>
          <cell r="B1733">
            <v>40071</v>
          </cell>
          <cell r="C1733">
            <v>16</v>
          </cell>
          <cell r="D1733">
            <v>0</v>
          </cell>
          <cell r="E1733">
            <v>15627.100000000011</v>
          </cell>
        </row>
        <row r="1734">
          <cell r="A1734">
            <v>40072</v>
          </cell>
          <cell r="B1734">
            <v>40072</v>
          </cell>
          <cell r="C1734">
            <v>15.4</v>
          </cell>
          <cell r="D1734">
            <v>0</v>
          </cell>
          <cell r="E1734">
            <v>15627.100000000011</v>
          </cell>
        </row>
        <row r="1735">
          <cell r="A1735">
            <v>40073</v>
          </cell>
          <cell r="B1735">
            <v>40073</v>
          </cell>
          <cell r="C1735">
            <v>11.7</v>
          </cell>
          <cell r="D1735">
            <v>8.3000000000000007</v>
          </cell>
          <cell r="E1735">
            <v>15635.400000000011</v>
          </cell>
        </row>
        <row r="1736">
          <cell r="A1736">
            <v>40074</v>
          </cell>
          <cell r="B1736">
            <v>40074</v>
          </cell>
          <cell r="C1736">
            <v>12.8</v>
          </cell>
          <cell r="D1736">
            <v>7.1999999999999993</v>
          </cell>
          <cell r="E1736">
            <v>15642.600000000011</v>
          </cell>
        </row>
        <row r="1737">
          <cell r="A1737">
            <v>40075</v>
          </cell>
          <cell r="B1737">
            <v>40075</v>
          </cell>
          <cell r="C1737">
            <v>15.4</v>
          </cell>
          <cell r="D1737">
            <v>0</v>
          </cell>
          <cell r="E1737">
            <v>15642.600000000011</v>
          </cell>
        </row>
        <row r="1738">
          <cell r="A1738">
            <v>40076</v>
          </cell>
          <cell r="B1738">
            <v>40076</v>
          </cell>
          <cell r="C1738">
            <v>16.7</v>
          </cell>
          <cell r="D1738">
            <v>0</v>
          </cell>
          <cell r="E1738">
            <v>15642.600000000011</v>
          </cell>
        </row>
        <row r="1739">
          <cell r="A1739">
            <v>40077</v>
          </cell>
          <cell r="B1739">
            <v>40077</v>
          </cell>
          <cell r="C1739">
            <v>13</v>
          </cell>
          <cell r="D1739">
            <v>7</v>
          </cell>
          <cell r="E1739">
            <v>15649.600000000011</v>
          </cell>
        </row>
        <row r="1740">
          <cell r="A1740">
            <v>40078</v>
          </cell>
          <cell r="B1740">
            <v>40078</v>
          </cell>
          <cell r="C1740">
            <v>15.2</v>
          </cell>
          <cell r="D1740">
            <v>0</v>
          </cell>
          <cell r="E1740">
            <v>15649.600000000011</v>
          </cell>
        </row>
        <row r="1741">
          <cell r="A1741">
            <v>40079</v>
          </cell>
          <cell r="B1741">
            <v>40079</v>
          </cell>
          <cell r="C1741">
            <v>15.8</v>
          </cell>
          <cell r="D1741">
            <v>0</v>
          </cell>
          <cell r="E1741">
            <v>15649.600000000011</v>
          </cell>
        </row>
        <row r="1742">
          <cell r="A1742">
            <v>40080</v>
          </cell>
          <cell r="B1742">
            <v>40080</v>
          </cell>
          <cell r="C1742">
            <v>14</v>
          </cell>
          <cell r="D1742">
            <v>6</v>
          </cell>
          <cell r="E1742">
            <v>15655.600000000011</v>
          </cell>
        </row>
        <row r="1743">
          <cell r="A1743">
            <v>40081</v>
          </cell>
          <cell r="B1743">
            <v>40081</v>
          </cell>
          <cell r="C1743">
            <v>13.4</v>
          </cell>
          <cell r="D1743">
            <v>6.6</v>
          </cell>
          <cell r="E1743">
            <v>15662.200000000012</v>
          </cell>
        </row>
        <row r="1744">
          <cell r="A1744">
            <v>40082</v>
          </cell>
          <cell r="B1744">
            <v>40082</v>
          </cell>
          <cell r="C1744">
            <v>13.6</v>
          </cell>
          <cell r="D1744">
            <v>6.4</v>
          </cell>
          <cell r="E1744">
            <v>15668.600000000011</v>
          </cell>
        </row>
        <row r="1745">
          <cell r="A1745">
            <v>40083</v>
          </cell>
          <cell r="B1745">
            <v>40083</v>
          </cell>
          <cell r="C1745">
            <v>13.1</v>
          </cell>
          <cell r="D1745">
            <v>6.9</v>
          </cell>
          <cell r="E1745">
            <v>15675.500000000011</v>
          </cell>
        </row>
        <row r="1746">
          <cell r="A1746">
            <v>40084</v>
          </cell>
          <cell r="B1746">
            <v>40084</v>
          </cell>
          <cell r="C1746">
            <v>14.6</v>
          </cell>
          <cell r="D1746">
            <v>5.4</v>
          </cell>
          <cell r="E1746">
            <v>15680.900000000011</v>
          </cell>
        </row>
        <row r="1747">
          <cell r="A1747">
            <v>40085</v>
          </cell>
          <cell r="B1747">
            <v>40085</v>
          </cell>
          <cell r="C1747">
            <v>12.8</v>
          </cell>
          <cell r="D1747">
            <v>7.1999999999999993</v>
          </cell>
          <cell r="E1747">
            <v>15688.100000000011</v>
          </cell>
        </row>
        <row r="1748">
          <cell r="A1748">
            <v>40086</v>
          </cell>
          <cell r="B1748">
            <v>40086</v>
          </cell>
          <cell r="C1748">
            <v>10.1</v>
          </cell>
          <cell r="D1748">
            <v>9.9</v>
          </cell>
          <cell r="E1748">
            <v>15698.000000000011</v>
          </cell>
        </row>
        <row r="1749">
          <cell r="A1749">
            <v>40087</v>
          </cell>
          <cell r="B1749">
            <v>40087</v>
          </cell>
          <cell r="C1749">
            <v>11.4</v>
          </cell>
          <cell r="D1749">
            <v>8.6</v>
          </cell>
          <cell r="E1749">
            <v>15706.600000000011</v>
          </cell>
        </row>
        <row r="1750">
          <cell r="A1750">
            <v>40088</v>
          </cell>
          <cell r="B1750">
            <v>40088</v>
          </cell>
          <cell r="C1750">
            <v>8.5</v>
          </cell>
          <cell r="D1750">
            <v>11.5</v>
          </cell>
          <cell r="E1750">
            <v>15718.100000000011</v>
          </cell>
        </row>
        <row r="1751">
          <cell r="A1751">
            <v>40089</v>
          </cell>
          <cell r="B1751">
            <v>40089</v>
          </cell>
          <cell r="C1751">
            <v>11.9</v>
          </cell>
          <cell r="D1751">
            <v>8.1</v>
          </cell>
          <cell r="E1751">
            <v>15726.200000000012</v>
          </cell>
        </row>
        <row r="1752">
          <cell r="A1752">
            <v>40090</v>
          </cell>
          <cell r="B1752">
            <v>40090</v>
          </cell>
          <cell r="C1752">
            <v>10.9</v>
          </cell>
          <cell r="D1752">
            <v>9.1</v>
          </cell>
          <cell r="E1752">
            <v>15735.300000000012</v>
          </cell>
        </row>
        <row r="1753">
          <cell r="A1753">
            <v>40091</v>
          </cell>
          <cell r="B1753">
            <v>40091</v>
          </cell>
          <cell r="C1753">
            <v>10</v>
          </cell>
          <cell r="D1753">
            <v>10</v>
          </cell>
          <cell r="E1753">
            <v>15745.300000000012</v>
          </cell>
        </row>
        <row r="1754">
          <cell r="A1754">
            <v>40092</v>
          </cell>
          <cell r="B1754">
            <v>40092</v>
          </cell>
          <cell r="C1754">
            <v>12.6</v>
          </cell>
          <cell r="D1754">
            <v>7.4</v>
          </cell>
          <cell r="E1754">
            <v>15752.700000000012</v>
          </cell>
        </row>
        <row r="1755">
          <cell r="A1755">
            <v>40093</v>
          </cell>
          <cell r="B1755">
            <v>40093</v>
          </cell>
          <cell r="C1755">
            <v>14.7</v>
          </cell>
          <cell r="D1755">
            <v>5.3000000000000007</v>
          </cell>
          <cell r="E1755">
            <v>15758.000000000011</v>
          </cell>
        </row>
        <row r="1756">
          <cell r="A1756">
            <v>40094</v>
          </cell>
          <cell r="B1756">
            <v>40094</v>
          </cell>
          <cell r="C1756">
            <v>10.9</v>
          </cell>
          <cell r="D1756">
            <v>9.1</v>
          </cell>
          <cell r="E1756">
            <v>15767.100000000011</v>
          </cell>
        </row>
        <row r="1757">
          <cell r="A1757">
            <v>40095</v>
          </cell>
          <cell r="B1757">
            <v>40095</v>
          </cell>
          <cell r="C1757">
            <v>7.9</v>
          </cell>
          <cell r="D1757">
            <v>12.1</v>
          </cell>
          <cell r="E1757">
            <v>15779.200000000012</v>
          </cell>
        </row>
        <row r="1758">
          <cell r="A1758">
            <v>40096</v>
          </cell>
          <cell r="B1758">
            <v>40096</v>
          </cell>
          <cell r="C1758">
            <v>7.1</v>
          </cell>
          <cell r="D1758">
            <v>12.9</v>
          </cell>
          <cell r="E1758">
            <v>15792.100000000011</v>
          </cell>
        </row>
        <row r="1759">
          <cell r="A1759">
            <v>40097</v>
          </cell>
          <cell r="B1759">
            <v>40097</v>
          </cell>
          <cell r="C1759">
            <v>9.6</v>
          </cell>
          <cell r="D1759">
            <v>10.4</v>
          </cell>
          <cell r="E1759">
            <v>15802.500000000011</v>
          </cell>
        </row>
        <row r="1760">
          <cell r="A1760">
            <v>40098</v>
          </cell>
          <cell r="B1760">
            <v>40098</v>
          </cell>
          <cell r="C1760">
            <v>8.3000000000000007</v>
          </cell>
          <cell r="D1760">
            <v>11.7</v>
          </cell>
          <cell r="E1760">
            <v>15814.200000000012</v>
          </cell>
        </row>
        <row r="1761">
          <cell r="A1761">
            <v>40099</v>
          </cell>
          <cell r="B1761">
            <v>40099</v>
          </cell>
          <cell r="C1761">
            <v>5</v>
          </cell>
          <cell r="D1761">
            <v>15</v>
          </cell>
          <cell r="E1761">
            <v>15829.200000000012</v>
          </cell>
        </row>
        <row r="1762">
          <cell r="A1762">
            <v>40100</v>
          </cell>
          <cell r="B1762">
            <v>40100</v>
          </cell>
          <cell r="C1762">
            <v>4.0999999999999996</v>
          </cell>
          <cell r="D1762">
            <v>15.9</v>
          </cell>
          <cell r="E1762">
            <v>15845.100000000011</v>
          </cell>
        </row>
        <row r="1763">
          <cell r="A1763">
            <v>40101</v>
          </cell>
          <cell r="B1763">
            <v>40101</v>
          </cell>
          <cell r="C1763">
            <v>4</v>
          </cell>
          <cell r="D1763">
            <v>16</v>
          </cell>
          <cell r="E1763">
            <v>15861.100000000011</v>
          </cell>
        </row>
        <row r="1764">
          <cell r="A1764">
            <v>40102</v>
          </cell>
          <cell r="B1764">
            <v>40102</v>
          </cell>
          <cell r="C1764">
            <v>6.3</v>
          </cell>
          <cell r="D1764">
            <v>13.7</v>
          </cell>
          <cell r="E1764">
            <v>15874.800000000012</v>
          </cell>
        </row>
        <row r="1765">
          <cell r="A1765">
            <v>40103</v>
          </cell>
          <cell r="B1765">
            <v>40103</v>
          </cell>
          <cell r="C1765">
            <v>6.1</v>
          </cell>
          <cell r="D1765">
            <v>13.9</v>
          </cell>
          <cell r="E1765">
            <v>15888.700000000012</v>
          </cell>
        </row>
        <row r="1766">
          <cell r="A1766">
            <v>40104</v>
          </cell>
          <cell r="B1766">
            <v>40104</v>
          </cell>
          <cell r="C1766">
            <v>4.4000000000000004</v>
          </cell>
          <cell r="D1766">
            <v>15.6</v>
          </cell>
          <cell r="E1766">
            <v>15904.300000000012</v>
          </cell>
        </row>
        <row r="1767">
          <cell r="A1767">
            <v>40105</v>
          </cell>
          <cell r="B1767">
            <v>40105</v>
          </cell>
          <cell r="C1767">
            <v>6.7</v>
          </cell>
          <cell r="D1767">
            <v>13.3</v>
          </cell>
          <cell r="E1767">
            <v>15917.600000000011</v>
          </cell>
        </row>
        <row r="1768">
          <cell r="A1768">
            <v>40106</v>
          </cell>
          <cell r="B1768">
            <v>40106</v>
          </cell>
          <cell r="C1768">
            <v>5.7</v>
          </cell>
          <cell r="D1768">
            <v>14.3</v>
          </cell>
          <cell r="E1768">
            <v>15931.900000000011</v>
          </cell>
        </row>
        <row r="1769">
          <cell r="A1769">
            <v>40107</v>
          </cell>
          <cell r="B1769">
            <v>40107</v>
          </cell>
          <cell r="C1769">
            <v>6</v>
          </cell>
          <cell r="D1769">
            <v>14</v>
          </cell>
          <cell r="E1769">
            <v>15945.900000000011</v>
          </cell>
        </row>
        <row r="1770">
          <cell r="A1770">
            <v>40108</v>
          </cell>
          <cell r="B1770">
            <v>40108</v>
          </cell>
          <cell r="C1770">
            <v>6.6</v>
          </cell>
          <cell r="D1770">
            <v>13.4</v>
          </cell>
          <cell r="E1770">
            <v>15959.30000000001</v>
          </cell>
        </row>
        <row r="1771">
          <cell r="A1771">
            <v>40109</v>
          </cell>
          <cell r="B1771">
            <v>40109</v>
          </cell>
          <cell r="C1771">
            <v>6.9</v>
          </cell>
          <cell r="D1771">
            <v>13.1</v>
          </cell>
          <cell r="E1771">
            <v>15972.400000000011</v>
          </cell>
        </row>
        <row r="1772">
          <cell r="A1772">
            <v>40110</v>
          </cell>
          <cell r="B1772">
            <v>40110</v>
          </cell>
          <cell r="C1772">
            <v>8</v>
          </cell>
          <cell r="D1772">
            <v>12</v>
          </cell>
          <cell r="E1772">
            <v>15984.400000000011</v>
          </cell>
        </row>
        <row r="1773">
          <cell r="A1773">
            <v>40111</v>
          </cell>
          <cell r="B1773">
            <v>40111</v>
          </cell>
          <cell r="C1773">
            <v>12.3</v>
          </cell>
          <cell r="D1773">
            <v>7.6999999999999993</v>
          </cell>
          <cell r="E1773">
            <v>15992.100000000011</v>
          </cell>
        </row>
        <row r="1774">
          <cell r="A1774">
            <v>40112</v>
          </cell>
          <cell r="B1774">
            <v>40112</v>
          </cell>
          <cell r="C1774">
            <v>12</v>
          </cell>
          <cell r="D1774">
            <v>8</v>
          </cell>
          <cell r="E1774">
            <v>16000.100000000011</v>
          </cell>
        </row>
        <row r="1775">
          <cell r="A1775">
            <v>40113</v>
          </cell>
          <cell r="B1775">
            <v>40113</v>
          </cell>
          <cell r="C1775">
            <v>10.7</v>
          </cell>
          <cell r="D1775">
            <v>9.3000000000000007</v>
          </cell>
          <cell r="E1775">
            <v>16009.400000000011</v>
          </cell>
        </row>
        <row r="1776">
          <cell r="A1776">
            <v>40114</v>
          </cell>
          <cell r="B1776">
            <v>40114</v>
          </cell>
          <cell r="C1776">
            <v>10.6</v>
          </cell>
          <cell r="D1776">
            <v>9.4</v>
          </cell>
          <cell r="E1776">
            <v>16018.80000000001</v>
          </cell>
        </row>
        <row r="1777">
          <cell r="A1777">
            <v>40115</v>
          </cell>
          <cell r="B1777">
            <v>40115</v>
          </cell>
          <cell r="C1777">
            <v>9.8000000000000007</v>
          </cell>
          <cell r="D1777">
            <v>10.199999999999999</v>
          </cell>
          <cell r="E1777">
            <v>16029.000000000011</v>
          </cell>
        </row>
        <row r="1778">
          <cell r="A1778">
            <v>40116</v>
          </cell>
          <cell r="B1778">
            <v>40116</v>
          </cell>
          <cell r="C1778">
            <v>6.6</v>
          </cell>
          <cell r="D1778">
            <v>13.4</v>
          </cell>
          <cell r="E1778">
            <v>16042.400000000011</v>
          </cell>
        </row>
        <row r="1779">
          <cell r="A1779">
            <v>40117</v>
          </cell>
          <cell r="B1779">
            <v>40117</v>
          </cell>
          <cell r="C1779">
            <v>3.9</v>
          </cell>
          <cell r="D1779">
            <v>16.100000000000001</v>
          </cell>
          <cell r="E1779">
            <v>16058.500000000011</v>
          </cell>
        </row>
        <row r="1780">
          <cell r="A1780">
            <v>40118</v>
          </cell>
          <cell r="B1780">
            <v>40118</v>
          </cell>
          <cell r="C1780">
            <v>5.0999999999999996</v>
          </cell>
          <cell r="D1780">
            <v>14.9</v>
          </cell>
          <cell r="E1780">
            <v>16073.400000000011</v>
          </cell>
        </row>
        <row r="1781">
          <cell r="A1781">
            <v>40119</v>
          </cell>
          <cell r="B1781">
            <v>40119</v>
          </cell>
          <cell r="C1781">
            <v>8.1</v>
          </cell>
          <cell r="D1781">
            <v>11.9</v>
          </cell>
          <cell r="E1781">
            <v>16085.30000000001</v>
          </cell>
        </row>
        <row r="1782">
          <cell r="A1782">
            <v>40120</v>
          </cell>
          <cell r="B1782">
            <v>40120</v>
          </cell>
          <cell r="C1782">
            <v>8.1</v>
          </cell>
          <cell r="D1782">
            <v>11.9</v>
          </cell>
          <cell r="E1782">
            <v>16097.20000000001</v>
          </cell>
        </row>
        <row r="1783">
          <cell r="A1783">
            <v>40121</v>
          </cell>
          <cell r="B1783">
            <v>40121</v>
          </cell>
          <cell r="C1783">
            <v>4</v>
          </cell>
          <cell r="D1783">
            <v>16</v>
          </cell>
          <cell r="E1783">
            <v>16113.20000000001</v>
          </cell>
        </row>
        <row r="1784">
          <cell r="A1784">
            <v>40122</v>
          </cell>
          <cell r="B1784">
            <v>40122</v>
          </cell>
          <cell r="C1784">
            <v>7.2</v>
          </cell>
          <cell r="D1784">
            <v>12.8</v>
          </cell>
          <cell r="E1784">
            <v>16126.000000000009</v>
          </cell>
        </row>
        <row r="1785">
          <cell r="A1785">
            <v>40123</v>
          </cell>
          <cell r="B1785">
            <v>40123</v>
          </cell>
          <cell r="C1785">
            <v>9.1</v>
          </cell>
          <cell r="D1785">
            <v>10.9</v>
          </cell>
          <cell r="E1785">
            <v>16136.900000000009</v>
          </cell>
        </row>
        <row r="1786">
          <cell r="A1786">
            <v>40124</v>
          </cell>
          <cell r="B1786">
            <v>40124</v>
          </cell>
          <cell r="C1786">
            <v>7.7</v>
          </cell>
          <cell r="D1786">
            <v>12.3</v>
          </cell>
          <cell r="E1786">
            <v>16149.200000000008</v>
          </cell>
        </row>
        <row r="1787">
          <cell r="A1787">
            <v>40125</v>
          </cell>
          <cell r="B1787">
            <v>40125</v>
          </cell>
          <cell r="C1787">
            <v>6.1</v>
          </cell>
          <cell r="D1787">
            <v>13.9</v>
          </cell>
          <cell r="E1787">
            <v>16163.100000000008</v>
          </cell>
        </row>
        <row r="1788">
          <cell r="A1788">
            <v>40126</v>
          </cell>
          <cell r="B1788">
            <v>40126</v>
          </cell>
          <cell r="C1788">
            <v>6.7</v>
          </cell>
          <cell r="D1788">
            <v>13.3</v>
          </cell>
          <cell r="E1788">
            <v>16176.400000000007</v>
          </cell>
        </row>
        <row r="1789">
          <cell r="A1789">
            <v>40127</v>
          </cell>
          <cell r="B1789">
            <v>40127</v>
          </cell>
          <cell r="C1789">
            <v>5.8</v>
          </cell>
          <cell r="D1789">
            <v>14.2</v>
          </cell>
          <cell r="E1789">
            <v>16190.600000000008</v>
          </cell>
        </row>
        <row r="1790">
          <cell r="A1790">
            <v>40128</v>
          </cell>
          <cell r="B1790">
            <v>40128</v>
          </cell>
          <cell r="C1790">
            <v>6.3</v>
          </cell>
          <cell r="D1790">
            <v>13.7</v>
          </cell>
          <cell r="E1790">
            <v>16204.300000000008</v>
          </cell>
        </row>
        <row r="1791">
          <cell r="A1791">
            <v>40129</v>
          </cell>
          <cell r="B1791">
            <v>40129</v>
          </cell>
          <cell r="C1791">
            <v>7.2</v>
          </cell>
          <cell r="D1791">
            <v>12.8</v>
          </cell>
          <cell r="E1791">
            <v>16217.100000000008</v>
          </cell>
        </row>
        <row r="1792">
          <cell r="A1792">
            <v>40130</v>
          </cell>
          <cell r="B1792">
            <v>40130</v>
          </cell>
          <cell r="C1792">
            <v>9.6999999999999993</v>
          </cell>
          <cell r="D1792">
            <v>10.3</v>
          </cell>
          <cell r="E1792">
            <v>16227.400000000007</v>
          </cell>
        </row>
        <row r="1793">
          <cell r="A1793">
            <v>40131</v>
          </cell>
          <cell r="B1793">
            <v>40131</v>
          </cell>
          <cell r="C1793">
            <v>12.3</v>
          </cell>
          <cell r="D1793">
            <v>7.6999999999999993</v>
          </cell>
          <cell r="E1793">
            <v>16235.100000000008</v>
          </cell>
        </row>
        <row r="1794">
          <cell r="A1794">
            <v>40132</v>
          </cell>
          <cell r="B1794">
            <v>40132</v>
          </cell>
          <cell r="C1794">
            <v>10.9</v>
          </cell>
          <cell r="D1794">
            <v>9.1</v>
          </cell>
          <cell r="E1794">
            <v>16244.200000000008</v>
          </cell>
        </row>
        <row r="1795">
          <cell r="A1795">
            <v>40133</v>
          </cell>
          <cell r="B1795">
            <v>40133</v>
          </cell>
          <cell r="C1795">
            <v>9.6</v>
          </cell>
          <cell r="D1795">
            <v>10.4</v>
          </cell>
          <cell r="E1795">
            <v>16254.600000000008</v>
          </cell>
        </row>
        <row r="1796">
          <cell r="A1796">
            <v>40134</v>
          </cell>
          <cell r="B1796">
            <v>40134</v>
          </cell>
          <cell r="C1796">
            <v>10.199999999999999</v>
          </cell>
          <cell r="D1796">
            <v>9.8000000000000007</v>
          </cell>
          <cell r="E1796">
            <v>16264.400000000007</v>
          </cell>
        </row>
        <row r="1797">
          <cell r="A1797">
            <v>40135</v>
          </cell>
          <cell r="B1797">
            <v>40135</v>
          </cell>
          <cell r="C1797">
            <v>9.4</v>
          </cell>
          <cell r="D1797">
            <v>10.6</v>
          </cell>
          <cell r="E1797">
            <v>16275.000000000007</v>
          </cell>
        </row>
        <row r="1798">
          <cell r="A1798">
            <v>40136</v>
          </cell>
          <cell r="B1798">
            <v>40136</v>
          </cell>
          <cell r="C1798">
            <v>11.1</v>
          </cell>
          <cell r="D1798">
            <v>8.9</v>
          </cell>
          <cell r="E1798">
            <v>16283.900000000007</v>
          </cell>
        </row>
        <row r="1799">
          <cell r="A1799">
            <v>40137</v>
          </cell>
          <cell r="B1799">
            <v>40137</v>
          </cell>
          <cell r="C1799">
            <v>12.3</v>
          </cell>
          <cell r="D1799">
            <v>7.6999999999999993</v>
          </cell>
          <cell r="E1799">
            <v>16291.600000000008</v>
          </cell>
        </row>
        <row r="1800">
          <cell r="A1800">
            <v>40138</v>
          </cell>
          <cell r="B1800">
            <v>40138</v>
          </cell>
          <cell r="C1800">
            <v>11</v>
          </cell>
          <cell r="D1800">
            <v>9</v>
          </cell>
          <cell r="E1800">
            <v>16300.600000000008</v>
          </cell>
        </row>
        <row r="1801">
          <cell r="A1801">
            <v>40139</v>
          </cell>
          <cell r="B1801">
            <v>40139</v>
          </cell>
          <cell r="C1801">
            <v>11.3</v>
          </cell>
          <cell r="D1801">
            <v>8.6999999999999993</v>
          </cell>
          <cell r="E1801">
            <v>16309.300000000008</v>
          </cell>
        </row>
        <row r="1802">
          <cell r="A1802">
            <v>40140</v>
          </cell>
          <cell r="B1802">
            <v>40140</v>
          </cell>
          <cell r="C1802">
            <v>9.5</v>
          </cell>
          <cell r="D1802">
            <v>10.5</v>
          </cell>
          <cell r="E1802">
            <v>16319.800000000008</v>
          </cell>
        </row>
        <row r="1803">
          <cell r="A1803">
            <v>40141</v>
          </cell>
          <cell r="B1803">
            <v>40141</v>
          </cell>
          <cell r="C1803">
            <v>10.3</v>
          </cell>
          <cell r="D1803">
            <v>9.6999999999999993</v>
          </cell>
          <cell r="E1803">
            <v>16329.500000000009</v>
          </cell>
        </row>
        <row r="1804">
          <cell r="A1804">
            <v>40142</v>
          </cell>
          <cell r="B1804">
            <v>40142</v>
          </cell>
          <cell r="C1804">
            <v>11.8</v>
          </cell>
          <cell r="D1804">
            <v>8.1999999999999993</v>
          </cell>
          <cell r="E1804">
            <v>16337.70000000001</v>
          </cell>
        </row>
        <row r="1805">
          <cell r="A1805">
            <v>40143</v>
          </cell>
          <cell r="B1805">
            <v>40143</v>
          </cell>
          <cell r="C1805">
            <v>9</v>
          </cell>
          <cell r="D1805">
            <v>11</v>
          </cell>
          <cell r="E1805">
            <v>16348.70000000001</v>
          </cell>
        </row>
        <row r="1806">
          <cell r="A1806">
            <v>40144</v>
          </cell>
          <cell r="B1806">
            <v>40144</v>
          </cell>
          <cell r="C1806">
            <v>6.9</v>
          </cell>
          <cell r="D1806">
            <v>13.1</v>
          </cell>
          <cell r="E1806">
            <v>16361.80000000001</v>
          </cell>
        </row>
        <row r="1807">
          <cell r="A1807">
            <v>40145</v>
          </cell>
          <cell r="B1807">
            <v>40145</v>
          </cell>
          <cell r="C1807">
            <v>7.3</v>
          </cell>
          <cell r="D1807">
            <v>12.7</v>
          </cell>
          <cell r="E1807">
            <v>16374.500000000011</v>
          </cell>
        </row>
        <row r="1808">
          <cell r="A1808">
            <v>40146</v>
          </cell>
          <cell r="B1808">
            <v>40146</v>
          </cell>
          <cell r="C1808">
            <v>8.8000000000000007</v>
          </cell>
          <cell r="D1808">
            <v>11.2</v>
          </cell>
          <cell r="E1808">
            <v>16385.700000000012</v>
          </cell>
        </row>
        <row r="1809">
          <cell r="A1809">
            <v>40147</v>
          </cell>
          <cell r="B1809">
            <v>40147</v>
          </cell>
          <cell r="C1809">
            <v>6.2</v>
          </cell>
          <cell r="D1809">
            <v>13.8</v>
          </cell>
          <cell r="E1809">
            <v>16399.500000000011</v>
          </cell>
        </row>
        <row r="1810">
          <cell r="A1810">
            <v>40148</v>
          </cell>
          <cell r="B1810">
            <v>40148</v>
          </cell>
          <cell r="C1810">
            <v>1.5</v>
          </cell>
          <cell r="D1810">
            <v>18.5</v>
          </cell>
          <cell r="E1810">
            <v>16418.000000000011</v>
          </cell>
        </row>
        <row r="1811">
          <cell r="A1811">
            <v>40149</v>
          </cell>
          <cell r="B1811">
            <v>40149</v>
          </cell>
          <cell r="C1811">
            <v>-0.6</v>
          </cell>
          <cell r="D1811">
            <v>20.6</v>
          </cell>
          <cell r="E1811">
            <v>16438.600000000009</v>
          </cell>
        </row>
        <row r="1812">
          <cell r="A1812">
            <v>40150</v>
          </cell>
          <cell r="B1812">
            <v>40150</v>
          </cell>
          <cell r="C1812">
            <v>4.7</v>
          </cell>
          <cell r="D1812">
            <v>15.3</v>
          </cell>
          <cell r="E1812">
            <v>16453.900000000009</v>
          </cell>
        </row>
        <row r="1813">
          <cell r="A1813">
            <v>40151</v>
          </cell>
          <cell r="B1813">
            <v>40151</v>
          </cell>
          <cell r="C1813">
            <v>5</v>
          </cell>
          <cell r="D1813">
            <v>15</v>
          </cell>
          <cell r="E1813">
            <v>16468.900000000009</v>
          </cell>
        </row>
        <row r="1814">
          <cell r="A1814">
            <v>40152</v>
          </cell>
          <cell r="B1814">
            <v>40152</v>
          </cell>
          <cell r="C1814">
            <v>3.6</v>
          </cell>
          <cell r="D1814">
            <v>16.399999999999999</v>
          </cell>
          <cell r="E1814">
            <v>16485.30000000001</v>
          </cell>
        </row>
        <row r="1815">
          <cell r="A1815">
            <v>40153</v>
          </cell>
          <cell r="B1815">
            <v>40153</v>
          </cell>
          <cell r="C1815">
            <v>7.3</v>
          </cell>
          <cell r="D1815">
            <v>12.7</v>
          </cell>
          <cell r="E1815">
            <v>16498.000000000011</v>
          </cell>
        </row>
        <row r="1816">
          <cell r="A1816">
            <v>40154</v>
          </cell>
          <cell r="B1816">
            <v>40154</v>
          </cell>
          <cell r="C1816">
            <v>6.3</v>
          </cell>
          <cell r="D1816">
            <v>13.7</v>
          </cell>
          <cell r="E1816">
            <v>16511.700000000012</v>
          </cell>
        </row>
        <row r="1817">
          <cell r="A1817">
            <v>40155</v>
          </cell>
          <cell r="B1817">
            <v>40155</v>
          </cell>
          <cell r="C1817">
            <v>4.2</v>
          </cell>
          <cell r="D1817">
            <v>15.8</v>
          </cell>
          <cell r="E1817">
            <v>16527.500000000011</v>
          </cell>
        </row>
        <row r="1818">
          <cell r="A1818">
            <v>40156</v>
          </cell>
          <cell r="B1818">
            <v>40156</v>
          </cell>
          <cell r="C1818">
            <v>5.7</v>
          </cell>
          <cell r="D1818">
            <v>14.3</v>
          </cell>
          <cell r="E1818">
            <v>16541.80000000001</v>
          </cell>
        </row>
        <row r="1819">
          <cell r="A1819">
            <v>40157</v>
          </cell>
          <cell r="B1819">
            <v>40157</v>
          </cell>
          <cell r="C1819">
            <v>5.3</v>
          </cell>
          <cell r="D1819">
            <v>14.7</v>
          </cell>
          <cell r="E1819">
            <v>16556.500000000011</v>
          </cell>
        </row>
        <row r="1820">
          <cell r="A1820">
            <v>40158</v>
          </cell>
          <cell r="B1820">
            <v>40158</v>
          </cell>
          <cell r="C1820">
            <v>5</v>
          </cell>
          <cell r="D1820">
            <v>15</v>
          </cell>
          <cell r="E1820">
            <v>16571.500000000011</v>
          </cell>
        </row>
        <row r="1821">
          <cell r="A1821">
            <v>40159</v>
          </cell>
          <cell r="B1821">
            <v>40159</v>
          </cell>
          <cell r="C1821">
            <v>2.7</v>
          </cell>
          <cell r="D1821">
            <v>17.3</v>
          </cell>
          <cell r="E1821">
            <v>16588.80000000001</v>
          </cell>
        </row>
        <row r="1822">
          <cell r="A1822">
            <v>40160</v>
          </cell>
          <cell r="B1822">
            <v>40160</v>
          </cell>
          <cell r="C1822">
            <v>0.4</v>
          </cell>
          <cell r="D1822">
            <v>19.600000000000001</v>
          </cell>
          <cell r="E1822">
            <v>16608.400000000009</v>
          </cell>
        </row>
        <row r="1823">
          <cell r="A1823">
            <v>40161</v>
          </cell>
          <cell r="B1823">
            <v>40161</v>
          </cell>
          <cell r="C1823">
            <v>-0.6</v>
          </cell>
          <cell r="D1823">
            <v>20.6</v>
          </cell>
          <cell r="E1823">
            <v>16629.000000000007</v>
          </cell>
        </row>
        <row r="1824">
          <cell r="A1824">
            <v>40162</v>
          </cell>
          <cell r="B1824">
            <v>40162</v>
          </cell>
          <cell r="C1824">
            <v>-0.4</v>
          </cell>
          <cell r="D1824">
            <v>20.399999999999999</v>
          </cell>
          <cell r="E1824">
            <v>16649.400000000009</v>
          </cell>
        </row>
        <row r="1825">
          <cell r="A1825">
            <v>40163</v>
          </cell>
          <cell r="B1825">
            <v>40163</v>
          </cell>
          <cell r="C1825">
            <v>-2.4</v>
          </cell>
          <cell r="D1825">
            <v>22.4</v>
          </cell>
          <cell r="E1825">
            <v>16671.80000000001</v>
          </cell>
        </row>
        <row r="1826">
          <cell r="A1826">
            <v>40164</v>
          </cell>
          <cell r="B1826">
            <v>40164</v>
          </cell>
          <cell r="C1826">
            <v>-2.2999999999999998</v>
          </cell>
          <cell r="D1826">
            <v>22.3</v>
          </cell>
          <cell r="E1826">
            <v>16694.100000000009</v>
          </cell>
        </row>
        <row r="1827">
          <cell r="A1827">
            <v>40165</v>
          </cell>
          <cell r="B1827">
            <v>40165</v>
          </cell>
          <cell r="C1827">
            <v>-4.7</v>
          </cell>
          <cell r="D1827">
            <v>24.7</v>
          </cell>
          <cell r="E1827">
            <v>16718.80000000001</v>
          </cell>
        </row>
        <row r="1828">
          <cell r="A1828">
            <v>40166</v>
          </cell>
          <cell r="B1828">
            <v>40166</v>
          </cell>
          <cell r="C1828">
            <v>-8.6</v>
          </cell>
          <cell r="D1828">
            <v>28.6</v>
          </cell>
          <cell r="E1828">
            <v>16747.400000000009</v>
          </cell>
        </row>
        <row r="1829">
          <cell r="A1829">
            <v>40167</v>
          </cell>
          <cell r="B1829">
            <v>40167</v>
          </cell>
          <cell r="C1829">
            <v>-8.6999999999999993</v>
          </cell>
          <cell r="D1829">
            <v>28.7</v>
          </cell>
          <cell r="E1829">
            <v>16776.100000000009</v>
          </cell>
        </row>
        <row r="1830">
          <cell r="A1830">
            <v>40168</v>
          </cell>
          <cell r="B1830">
            <v>40168</v>
          </cell>
          <cell r="C1830">
            <v>-2</v>
          </cell>
          <cell r="D1830">
            <v>22</v>
          </cell>
          <cell r="E1830">
            <v>16798.100000000009</v>
          </cell>
        </row>
        <row r="1831">
          <cell r="A1831">
            <v>40169</v>
          </cell>
          <cell r="B1831">
            <v>40169</v>
          </cell>
          <cell r="C1831">
            <v>-0.6</v>
          </cell>
          <cell r="D1831">
            <v>20.6</v>
          </cell>
          <cell r="E1831">
            <v>16818.700000000008</v>
          </cell>
        </row>
        <row r="1832">
          <cell r="A1832">
            <v>40170</v>
          </cell>
          <cell r="B1832">
            <v>40170</v>
          </cell>
          <cell r="C1832">
            <v>0</v>
          </cell>
          <cell r="D1832">
            <v>20</v>
          </cell>
          <cell r="E1832">
            <v>16838.700000000008</v>
          </cell>
        </row>
        <row r="1833">
          <cell r="A1833">
            <v>40171</v>
          </cell>
          <cell r="B1833">
            <v>40171</v>
          </cell>
          <cell r="C1833">
            <v>-1.3</v>
          </cell>
          <cell r="D1833">
            <v>21.3</v>
          </cell>
          <cell r="E1833">
            <v>16860.000000000007</v>
          </cell>
        </row>
        <row r="1834">
          <cell r="A1834">
            <v>40172</v>
          </cell>
          <cell r="B1834">
            <v>40172</v>
          </cell>
          <cell r="C1834">
            <v>1.5</v>
          </cell>
          <cell r="D1834">
            <v>18.5</v>
          </cell>
          <cell r="E1834">
            <v>16878.500000000007</v>
          </cell>
        </row>
        <row r="1835">
          <cell r="A1835">
            <v>40173</v>
          </cell>
          <cell r="B1835">
            <v>40173</v>
          </cell>
          <cell r="C1835">
            <v>4.2</v>
          </cell>
          <cell r="D1835">
            <v>15.8</v>
          </cell>
          <cell r="E1835">
            <v>16894.300000000007</v>
          </cell>
        </row>
        <row r="1836">
          <cell r="A1836">
            <v>40174</v>
          </cell>
          <cell r="B1836">
            <v>40174</v>
          </cell>
          <cell r="C1836">
            <v>4</v>
          </cell>
          <cell r="D1836">
            <v>16</v>
          </cell>
          <cell r="E1836">
            <v>16910.300000000007</v>
          </cell>
        </row>
        <row r="1837">
          <cell r="A1837">
            <v>40175</v>
          </cell>
          <cell r="B1837">
            <v>40175</v>
          </cell>
          <cell r="C1837">
            <v>3</v>
          </cell>
          <cell r="D1837">
            <v>17</v>
          </cell>
          <cell r="E1837">
            <v>16927.300000000007</v>
          </cell>
        </row>
        <row r="1838">
          <cell r="A1838">
            <v>40176</v>
          </cell>
          <cell r="B1838">
            <v>40176</v>
          </cell>
          <cell r="C1838">
            <v>-2.1</v>
          </cell>
          <cell r="D1838">
            <v>22.1</v>
          </cell>
          <cell r="E1838">
            <v>16949.400000000005</v>
          </cell>
        </row>
        <row r="1839">
          <cell r="A1839">
            <v>40177</v>
          </cell>
          <cell r="B1839">
            <v>40177</v>
          </cell>
          <cell r="C1839">
            <v>-1</v>
          </cell>
          <cell r="D1839">
            <v>21</v>
          </cell>
          <cell r="E1839">
            <v>16970.400000000005</v>
          </cell>
        </row>
        <row r="1840">
          <cell r="A1840">
            <v>40178</v>
          </cell>
          <cell r="B1840">
            <v>40178</v>
          </cell>
          <cell r="C1840">
            <v>0.7</v>
          </cell>
          <cell r="D1840">
            <v>19.3</v>
          </cell>
          <cell r="E1840">
            <v>16989.700000000004</v>
          </cell>
        </row>
        <row r="1841">
          <cell r="A1841">
            <v>40179</v>
          </cell>
          <cell r="B1841">
            <v>40179</v>
          </cell>
          <cell r="C1841">
            <v>-1.2</v>
          </cell>
          <cell r="D1841">
            <v>21.2</v>
          </cell>
          <cell r="E1841">
            <v>17010.900000000005</v>
          </cell>
        </row>
        <row r="1842">
          <cell r="A1842">
            <v>40180</v>
          </cell>
          <cell r="B1842">
            <v>40180</v>
          </cell>
          <cell r="C1842">
            <v>-3.5</v>
          </cell>
          <cell r="D1842">
            <v>23.5</v>
          </cell>
          <cell r="E1842">
            <v>17034.400000000005</v>
          </cell>
        </row>
        <row r="1843">
          <cell r="A1843">
            <v>40181</v>
          </cell>
          <cell r="B1843">
            <v>40181</v>
          </cell>
          <cell r="C1843">
            <v>-3.7</v>
          </cell>
          <cell r="D1843">
            <v>23.7</v>
          </cell>
          <cell r="E1843">
            <v>17058.100000000006</v>
          </cell>
        </row>
        <row r="1844">
          <cell r="A1844">
            <v>40182</v>
          </cell>
          <cell r="B1844">
            <v>40182</v>
          </cell>
          <cell r="C1844">
            <v>-4.5</v>
          </cell>
          <cell r="D1844">
            <v>24.5</v>
          </cell>
          <cell r="E1844">
            <v>17082.600000000006</v>
          </cell>
        </row>
        <row r="1845">
          <cell r="A1845">
            <v>40183</v>
          </cell>
          <cell r="B1845">
            <v>40183</v>
          </cell>
          <cell r="C1845">
            <v>-2</v>
          </cell>
          <cell r="D1845">
            <v>22</v>
          </cell>
          <cell r="E1845">
            <v>17104.600000000006</v>
          </cell>
        </row>
        <row r="1846">
          <cell r="A1846">
            <v>40184</v>
          </cell>
          <cell r="B1846">
            <v>40184</v>
          </cell>
          <cell r="C1846">
            <v>-5.7</v>
          </cell>
          <cell r="D1846">
            <v>25.7</v>
          </cell>
          <cell r="E1846">
            <v>17130.300000000007</v>
          </cell>
        </row>
        <row r="1847">
          <cell r="A1847">
            <v>40185</v>
          </cell>
          <cell r="B1847">
            <v>40185</v>
          </cell>
          <cell r="C1847">
            <v>-6.1</v>
          </cell>
          <cell r="D1847">
            <v>26.1</v>
          </cell>
          <cell r="E1847">
            <v>17156.400000000005</v>
          </cell>
        </row>
        <row r="1848">
          <cell r="A1848">
            <v>40186</v>
          </cell>
          <cell r="B1848">
            <v>40186</v>
          </cell>
          <cell r="C1848">
            <v>-3.6</v>
          </cell>
          <cell r="D1848">
            <v>23.6</v>
          </cell>
          <cell r="E1848">
            <v>17180.000000000004</v>
          </cell>
        </row>
        <row r="1849">
          <cell r="A1849">
            <v>40187</v>
          </cell>
          <cell r="B1849">
            <v>40187</v>
          </cell>
          <cell r="C1849">
            <v>-0.6</v>
          </cell>
          <cell r="D1849">
            <v>20.6</v>
          </cell>
          <cell r="E1849">
            <v>17200.600000000002</v>
          </cell>
        </row>
        <row r="1850">
          <cell r="A1850">
            <v>40188</v>
          </cell>
          <cell r="B1850">
            <v>40188</v>
          </cell>
          <cell r="C1850">
            <v>1.1000000000000001</v>
          </cell>
          <cell r="D1850">
            <v>18.899999999999999</v>
          </cell>
          <cell r="E1850">
            <v>17219.500000000004</v>
          </cell>
        </row>
        <row r="1851">
          <cell r="A1851">
            <v>40189</v>
          </cell>
          <cell r="B1851">
            <v>40189</v>
          </cell>
          <cell r="C1851">
            <v>-0.3</v>
          </cell>
          <cell r="D1851">
            <v>20.3</v>
          </cell>
          <cell r="E1851">
            <v>17239.800000000003</v>
          </cell>
        </row>
        <row r="1852">
          <cell r="A1852">
            <v>40190</v>
          </cell>
          <cell r="B1852">
            <v>40190</v>
          </cell>
          <cell r="C1852">
            <v>-2.7</v>
          </cell>
          <cell r="D1852">
            <v>22.7</v>
          </cell>
          <cell r="E1852">
            <v>17262.500000000004</v>
          </cell>
        </row>
        <row r="1853">
          <cell r="A1853">
            <v>40191</v>
          </cell>
          <cell r="B1853">
            <v>40191</v>
          </cell>
          <cell r="C1853">
            <v>-2.2000000000000002</v>
          </cell>
          <cell r="D1853">
            <v>22.2</v>
          </cell>
          <cell r="E1853">
            <v>17284.700000000004</v>
          </cell>
        </row>
        <row r="1854">
          <cell r="A1854">
            <v>40192</v>
          </cell>
          <cell r="B1854">
            <v>40192</v>
          </cell>
          <cell r="C1854">
            <v>-1</v>
          </cell>
          <cell r="D1854">
            <v>21</v>
          </cell>
          <cell r="E1854">
            <v>17305.700000000004</v>
          </cell>
        </row>
        <row r="1855">
          <cell r="A1855">
            <v>40193</v>
          </cell>
          <cell r="B1855">
            <v>40193</v>
          </cell>
          <cell r="C1855">
            <v>-2.1</v>
          </cell>
          <cell r="D1855">
            <v>22.1</v>
          </cell>
          <cell r="E1855">
            <v>17327.800000000003</v>
          </cell>
        </row>
        <row r="1856">
          <cell r="A1856">
            <v>40194</v>
          </cell>
          <cell r="B1856">
            <v>40194</v>
          </cell>
          <cell r="C1856">
            <v>-1.2</v>
          </cell>
          <cell r="D1856">
            <v>21.2</v>
          </cell>
          <cell r="E1856">
            <v>17349.000000000004</v>
          </cell>
        </row>
        <row r="1857">
          <cell r="A1857">
            <v>40195</v>
          </cell>
          <cell r="B1857">
            <v>40195</v>
          </cell>
          <cell r="C1857">
            <v>-1.9</v>
          </cell>
          <cell r="D1857">
            <v>21.9</v>
          </cell>
          <cell r="E1857">
            <v>17370.900000000005</v>
          </cell>
        </row>
        <row r="1858">
          <cell r="A1858">
            <v>40196</v>
          </cell>
          <cell r="B1858">
            <v>40196</v>
          </cell>
          <cell r="C1858">
            <v>-0.4</v>
          </cell>
          <cell r="D1858">
            <v>20.399999999999999</v>
          </cell>
          <cell r="E1858">
            <v>17391.300000000007</v>
          </cell>
        </row>
        <row r="1859">
          <cell r="A1859">
            <v>40197</v>
          </cell>
          <cell r="B1859">
            <v>40197</v>
          </cell>
          <cell r="C1859">
            <v>0.9</v>
          </cell>
          <cell r="D1859">
            <v>19.100000000000001</v>
          </cell>
          <cell r="E1859">
            <v>17410.400000000005</v>
          </cell>
        </row>
        <row r="1860">
          <cell r="A1860">
            <v>40198</v>
          </cell>
          <cell r="B1860">
            <v>40198</v>
          </cell>
          <cell r="C1860">
            <v>-0.8</v>
          </cell>
          <cell r="D1860">
            <v>20.8</v>
          </cell>
          <cell r="E1860">
            <v>17431.200000000004</v>
          </cell>
        </row>
        <row r="1861">
          <cell r="A1861">
            <v>40199</v>
          </cell>
          <cell r="B1861">
            <v>40199</v>
          </cell>
          <cell r="C1861">
            <v>-6.1</v>
          </cell>
          <cell r="D1861">
            <v>26.1</v>
          </cell>
          <cell r="E1861">
            <v>17457.300000000003</v>
          </cell>
        </row>
        <row r="1862">
          <cell r="A1862">
            <v>40200</v>
          </cell>
          <cell r="B1862">
            <v>40200</v>
          </cell>
          <cell r="C1862">
            <v>-5.7</v>
          </cell>
          <cell r="D1862">
            <v>25.7</v>
          </cell>
          <cell r="E1862">
            <v>17483.000000000004</v>
          </cell>
        </row>
        <row r="1863">
          <cell r="A1863">
            <v>40201</v>
          </cell>
          <cell r="B1863">
            <v>40201</v>
          </cell>
          <cell r="C1863">
            <v>-7.8</v>
          </cell>
          <cell r="D1863">
            <v>27.8</v>
          </cell>
          <cell r="E1863">
            <v>17510.800000000003</v>
          </cell>
        </row>
        <row r="1864">
          <cell r="A1864">
            <v>40202</v>
          </cell>
          <cell r="B1864">
            <v>40202</v>
          </cell>
          <cell r="C1864">
            <v>-9.1999999999999993</v>
          </cell>
          <cell r="D1864">
            <v>29.2</v>
          </cell>
          <cell r="E1864">
            <v>17540.000000000004</v>
          </cell>
        </row>
        <row r="1865">
          <cell r="A1865">
            <v>40203</v>
          </cell>
          <cell r="B1865">
            <v>40203</v>
          </cell>
          <cell r="C1865">
            <v>-8.5</v>
          </cell>
          <cell r="D1865">
            <v>28.5</v>
          </cell>
          <cell r="E1865">
            <v>17568.500000000004</v>
          </cell>
        </row>
        <row r="1866">
          <cell r="A1866">
            <v>40204</v>
          </cell>
          <cell r="B1866">
            <v>40204</v>
          </cell>
          <cell r="C1866">
            <v>-10.5</v>
          </cell>
          <cell r="D1866">
            <v>30.5</v>
          </cell>
          <cell r="E1866">
            <v>17599.000000000004</v>
          </cell>
        </row>
        <row r="1867">
          <cell r="A1867">
            <v>40205</v>
          </cell>
          <cell r="B1867">
            <v>40205</v>
          </cell>
          <cell r="C1867">
            <v>-4.9000000000000004</v>
          </cell>
          <cell r="D1867">
            <v>24.9</v>
          </cell>
          <cell r="E1867">
            <v>17623.900000000005</v>
          </cell>
        </row>
        <row r="1868">
          <cell r="A1868">
            <v>40206</v>
          </cell>
          <cell r="B1868">
            <v>40206</v>
          </cell>
          <cell r="C1868">
            <v>1.8</v>
          </cell>
          <cell r="D1868">
            <v>18.2</v>
          </cell>
          <cell r="E1868">
            <v>17642.100000000006</v>
          </cell>
        </row>
        <row r="1869">
          <cell r="A1869">
            <v>40207</v>
          </cell>
          <cell r="B1869">
            <v>40207</v>
          </cell>
          <cell r="C1869">
            <v>0.1</v>
          </cell>
          <cell r="D1869">
            <v>19.899999999999999</v>
          </cell>
          <cell r="E1869">
            <v>17662.000000000007</v>
          </cell>
        </row>
        <row r="1870">
          <cell r="A1870">
            <v>40208</v>
          </cell>
          <cell r="B1870">
            <v>40208</v>
          </cell>
          <cell r="C1870">
            <v>-4.0999999999999996</v>
          </cell>
          <cell r="D1870">
            <v>24.1</v>
          </cell>
          <cell r="E1870">
            <v>17686.100000000006</v>
          </cell>
        </row>
        <row r="1871">
          <cell r="A1871">
            <v>40209</v>
          </cell>
          <cell r="B1871">
            <v>40209</v>
          </cell>
          <cell r="C1871">
            <v>-0.3</v>
          </cell>
          <cell r="D1871">
            <v>20.3</v>
          </cell>
          <cell r="E1871">
            <v>17706.400000000005</v>
          </cell>
        </row>
        <row r="1872">
          <cell r="A1872">
            <v>40210</v>
          </cell>
          <cell r="B1872">
            <v>40210</v>
          </cell>
          <cell r="C1872">
            <v>-0.6</v>
          </cell>
          <cell r="D1872">
            <v>20.6</v>
          </cell>
          <cell r="E1872">
            <v>17727.000000000004</v>
          </cell>
        </row>
        <row r="1873">
          <cell r="A1873">
            <v>40211</v>
          </cell>
          <cell r="B1873">
            <v>40211</v>
          </cell>
          <cell r="C1873">
            <v>-1.3</v>
          </cell>
          <cell r="D1873">
            <v>21.3</v>
          </cell>
          <cell r="E1873">
            <v>17748.300000000003</v>
          </cell>
        </row>
        <row r="1874">
          <cell r="A1874">
            <v>40212</v>
          </cell>
          <cell r="B1874">
            <v>40212</v>
          </cell>
          <cell r="C1874">
            <v>1</v>
          </cell>
          <cell r="D1874">
            <v>19</v>
          </cell>
          <cell r="E1874">
            <v>17767.300000000003</v>
          </cell>
        </row>
        <row r="1875">
          <cell r="A1875">
            <v>40213</v>
          </cell>
          <cell r="B1875">
            <v>40213</v>
          </cell>
          <cell r="C1875">
            <v>0.6</v>
          </cell>
          <cell r="D1875">
            <v>19.399999999999999</v>
          </cell>
          <cell r="E1875">
            <v>17786.700000000004</v>
          </cell>
        </row>
        <row r="1876">
          <cell r="A1876">
            <v>40214</v>
          </cell>
          <cell r="B1876">
            <v>40214</v>
          </cell>
          <cell r="C1876">
            <v>1.8</v>
          </cell>
          <cell r="D1876">
            <v>18.2</v>
          </cell>
          <cell r="E1876">
            <v>17804.900000000005</v>
          </cell>
        </row>
        <row r="1877">
          <cell r="A1877">
            <v>40215</v>
          </cell>
          <cell r="B1877">
            <v>40215</v>
          </cell>
          <cell r="C1877">
            <v>-0.9</v>
          </cell>
          <cell r="D1877">
            <v>20.9</v>
          </cell>
          <cell r="E1877">
            <v>17825.800000000007</v>
          </cell>
        </row>
        <row r="1878">
          <cell r="A1878">
            <v>40216</v>
          </cell>
          <cell r="B1878">
            <v>40216</v>
          </cell>
          <cell r="C1878">
            <v>-6.1</v>
          </cell>
          <cell r="D1878">
            <v>26.1</v>
          </cell>
          <cell r="E1878">
            <v>17851.900000000005</v>
          </cell>
        </row>
        <row r="1879">
          <cell r="A1879">
            <v>40217</v>
          </cell>
          <cell r="B1879">
            <v>40217</v>
          </cell>
          <cell r="C1879">
            <v>-5.0999999999999996</v>
          </cell>
          <cell r="D1879">
            <v>25.1</v>
          </cell>
          <cell r="E1879">
            <v>17877.000000000004</v>
          </cell>
        </row>
        <row r="1880">
          <cell r="A1880">
            <v>40218</v>
          </cell>
          <cell r="B1880">
            <v>40218</v>
          </cell>
          <cell r="C1880">
            <v>-4.2</v>
          </cell>
          <cell r="D1880">
            <v>24.2</v>
          </cell>
          <cell r="E1880">
            <v>17901.200000000004</v>
          </cell>
        </row>
        <row r="1881">
          <cell r="A1881">
            <v>40219</v>
          </cell>
          <cell r="B1881">
            <v>40219</v>
          </cell>
          <cell r="C1881">
            <v>-3.4</v>
          </cell>
          <cell r="D1881">
            <v>23.4</v>
          </cell>
          <cell r="E1881">
            <v>17924.600000000006</v>
          </cell>
        </row>
        <row r="1882">
          <cell r="A1882">
            <v>40220</v>
          </cell>
          <cell r="B1882">
            <v>40220</v>
          </cell>
          <cell r="C1882">
            <v>-2.5</v>
          </cell>
          <cell r="D1882">
            <v>22.5</v>
          </cell>
          <cell r="E1882">
            <v>17947.100000000006</v>
          </cell>
        </row>
        <row r="1883">
          <cell r="A1883">
            <v>40221</v>
          </cell>
          <cell r="B1883">
            <v>40221</v>
          </cell>
          <cell r="C1883">
            <v>-3.1</v>
          </cell>
          <cell r="D1883">
            <v>23.1</v>
          </cell>
          <cell r="E1883">
            <v>17970.200000000004</v>
          </cell>
        </row>
        <row r="1884">
          <cell r="A1884">
            <v>40222</v>
          </cell>
          <cell r="B1884">
            <v>40222</v>
          </cell>
          <cell r="C1884">
            <v>-2.6</v>
          </cell>
          <cell r="D1884">
            <v>22.6</v>
          </cell>
          <cell r="E1884">
            <v>17992.800000000003</v>
          </cell>
        </row>
        <row r="1885">
          <cell r="A1885">
            <v>40223</v>
          </cell>
          <cell r="B1885">
            <v>40223</v>
          </cell>
          <cell r="C1885">
            <v>-3.1</v>
          </cell>
          <cell r="D1885">
            <v>23.1</v>
          </cell>
          <cell r="E1885">
            <v>18015.900000000001</v>
          </cell>
        </row>
        <row r="1886">
          <cell r="A1886">
            <v>40224</v>
          </cell>
          <cell r="B1886">
            <v>40224</v>
          </cell>
          <cell r="C1886">
            <v>-5.0999999999999996</v>
          </cell>
          <cell r="D1886">
            <v>25.1</v>
          </cell>
          <cell r="E1886">
            <v>18041</v>
          </cell>
        </row>
        <row r="1887">
          <cell r="A1887">
            <v>40225</v>
          </cell>
          <cell r="B1887">
            <v>40225</v>
          </cell>
          <cell r="C1887">
            <v>-2.4</v>
          </cell>
          <cell r="D1887">
            <v>22.4</v>
          </cell>
          <cell r="E1887">
            <v>18063.400000000001</v>
          </cell>
        </row>
        <row r="1888">
          <cell r="A1888">
            <v>40226</v>
          </cell>
          <cell r="B1888">
            <v>40226</v>
          </cell>
          <cell r="C1888">
            <v>-2.9</v>
          </cell>
          <cell r="D1888">
            <v>22.9</v>
          </cell>
          <cell r="E1888">
            <v>18086.300000000003</v>
          </cell>
        </row>
        <row r="1889">
          <cell r="A1889">
            <v>40227</v>
          </cell>
          <cell r="B1889">
            <v>40227</v>
          </cell>
          <cell r="C1889">
            <v>0.4</v>
          </cell>
          <cell r="D1889">
            <v>19.600000000000001</v>
          </cell>
          <cell r="E1889">
            <v>18105.900000000001</v>
          </cell>
        </row>
        <row r="1890">
          <cell r="A1890">
            <v>40228</v>
          </cell>
          <cell r="B1890">
            <v>40228</v>
          </cell>
          <cell r="C1890">
            <v>3.1</v>
          </cell>
          <cell r="D1890">
            <v>16.899999999999999</v>
          </cell>
          <cell r="E1890">
            <v>18122.800000000003</v>
          </cell>
        </row>
        <row r="1891">
          <cell r="A1891">
            <v>40229</v>
          </cell>
          <cell r="B1891">
            <v>40229</v>
          </cell>
          <cell r="C1891">
            <v>1.5</v>
          </cell>
          <cell r="D1891">
            <v>18.5</v>
          </cell>
          <cell r="E1891">
            <v>18141.300000000003</v>
          </cell>
        </row>
        <row r="1892">
          <cell r="A1892">
            <v>40230</v>
          </cell>
          <cell r="B1892">
            <v>40230</v>
          </cell>
          <cell r="C1892">
            <v>-0.1</v>
          </cell>
          <cell r="D1892">
            <v>20.100000000000001</v>
          </cell>
          <cell r="E1892">
            <v>18161.400000000001</v>
          </cell>
        </row>
        <row r="1893">
          <cell r="A1893">
            <v>40231</v>
          </cell>
          <cell r="B1893">
            <v>40231</v>
          </cell>
          <cell r="C1893">
            <v>2.2000000000000002</v>
          </cell>
          <cell r="D1893">
            <v>17.8</v>
          </cell>
          <cell r="E1893">
            <v>18179.2</v>
          </cell>
        </row>
        <row r="1894">
          <cell r="A1894">
            <v>40232</v>
          </cell>
          <cell r="B1894">
            <v>40232</v>
          </cell>
          <cell r="C1894">
            <v>0.1</v>
          </cell>
          <cell r="D1894">
            <v>19.899999999999999</v>
          </cell>
          <cell r="E1894">
            <v>18199.100000000002</v>
          </cell>
        </row>
        <row r="1895">
          <cell r="A1895">
            <v>40233</v>
          </cell>
          <cell r="B1895">
            <v>40233</v>
          </cell>
          <cell r="C1895">
            <v>-0.6</v>
          </cell>
          <cell r="D1895">
            <v>20.6</v>
          </cell>
          <cell r="E1895">
            <v>18219.7</v>
          </cell>
        </row>
        <row r="1896">
          <cell r="A1896">
            <v>40234</v>
          </cell>
          <cell r="B1896">
            <v>40234</v>
          </cell>
          <cell r="C1896">
            <v>4.4000000000000004</v>
          </cell>
          <cell r="D1896">
            <v>15.6</v>
          </cell>
          <cell r="E1896">
            <v>18235.3</v>
          </cell>
        </row>
        <row r="1897">
          <cell r="A1897">
            <v>40235</v>
          </cell>
          <cell r="B1897">
            <v>40235</v>
          </cell>
          <cell r="C1897">
            <v>5.7</v>
          </cell>
          <cell r="D1897">
            <v>14.3</v>
          </cell>
          <cell r="E1897">
            <v>18249.599999999999</v>
          </cell>
        </row>
        <row r="1898">
          <cell r="A1898">
            <v>40236</v>
          </cell>
          <cell r="B1898">
            <v>40236</v>
          </cell>
          <cell r="C1898">
            <v>5.8</v>
          </cell>
          <cell r="D1898">
            <v>14.2</v>
          </cell>
          <cell r="E1898">
            <v>18263.8</v>
          </cell>
        </row>
        <row r="1899">
          <cell r="A1899">
            <v>40237</v>
          </cell>
          <cell r="B1899">
            <v>40237</v>
          </cell>
          <cell r="C1899">
            <v>5.0999999999999996</v>
          </cell>
          <cell r="D1899">
            <v>14.9</v>
          </cell>
          <cell r="E1899">
            <v>18278.7</v>
          </cell>
        </row>
        <row r="1900">
          <cell r="A1900">
            <v>40238</v>
          </cell>
          <cell r="B1900">
            <v>40238</v>
          </cell>
          <cell r="C1900">
            <v>2.9</v>
          </cell>
          <cell r="D1900">
            <v>17.100000000000001</v>
          </cell>
          <cell r="E1900">
            <v>18295.8</v>
          </cell>
        </row>
        <row r="1901">
          <cell r="A1901">
            <v>40239</v>
          </cell>
          <cell r="B1901">
            <v>40239</v>
          </cell>
          <cell r="C1901">
            <v>2.9</v>
          </cell>
          <cell r="D1901">
            <v>17.100000000000001</v>
          </cell>
          <cell r="E1901">
            <v>18312.899999999998</v>
          </cell>
        </row>
        <row r="1902">
          <cell r="A1902">
            <v>40240</v>
          </cell>
          <cell r="B1902">
            <v>40240</v>
          </cell>
          <cell r="C1902">
            <v>2.2999999999999998</v>
          </cell>
          <cell r="D1902">
            <v>17.7</v>
          </cell>
          <cell r="E1902">
            <v>18330.599999999999</v>
          </cell>
        </row>
        <row r="1903">
          <cell r="A1903">
            <v>40241</v>
          </cell>
          <cell r="B1903">
            <v>40241</v>
          </cell>
          <cell r="C1903">
            <v>-0.1</v>
          </cell>
          <cell r="D1903">
            <v>20.100000000000001</v>
          </cell>
          <cell r="E1903">
            <v>18350.699999999997</v>
          </cell>
        </row>
        <row r="1904">
          <cell r="A1904">
            <v>40242</v>
          </cell>
          <cell r="B1904">
            <v>40242</v>
          </cell>
          <cell r="C1904">
            <v>-1.1000000000000001</v>
          </cell>
          <cell r="D1904">
            <v>21.1</v>
          </cell>
          <cell r="E1904">
            <v>18371.799999999996</v>
          </cell>
        </row>
        <row r="1905">
          <cell r="A1905">
            <v>40243</v>
          </cell>
          <cell r="B1905">
            <v>40243</v>
          </cell>
          <cell r="C1905">
            <v>-3</v>
          </cell>
          <cell r="D1905">
            <v>23</v>
          </cell>
          <cell r="E1905">
            <v>18394.799999999996</v>
          </cell>
        </row>
        <row r="1906">
          <cell r="A1906">
            <v>40244</v>
          </cell>
          <cell r="B1906">
            <v>40244</v>
          </cell>
          <cell r="C1906">
            <v>-4.7</v>
          </cell>
          <cell r="D1906">
            <v>24.7</v>
          </cell>
          <cell r="E1906">
            <v>18419.499999999996</v>
          </cell>
        </row>
        <row r="1907">
          <cell r="A1907">
            <v>40245</v>
          </cell>
          <cell r="B1907">
            <v>40245</v>
          </cell>
          <cell r="C1907">
            <v>-1.3</v>
          </cell>
          <cell r="D1907">
            <v>21.3</v>
          </cell>
          <cell r="E1907">
            <v>18440.799999999996</v>
          </cell>
        </row>
        <row r="1908">
          <cell r="A1908">
            <v>40246</v>
          </cell>
          <cell r="B1908">
            <v>40246</v>
          </cell>
          <cell r="C1908">
            <v>-3.9</v>
          </cell>
          <cell r="D1908">
            <v>23.9</v>
          </cell>
          <cell r="E1908">
            <v>18464.699999999997</v>
          </cell>
        </row>
        <row r="1909">
          <cell r="A1909">
            <v>40247</v>
          </cell>
          <cell r="B1909">
            <v>40247</v>
          </cell>
          <cell r="C1909">
            <v>-2.6</v>
          </cell>
          <cell r="D1909">
            <v>22.6</v>
          </cell>
          <cell r="E1909">
            <v>18487.299999999996</v>
          </cell>
        </row>
        <row r="1910">
          <cell r="A1910">
            <v>40248</v>
          </cell>
          <cell r="B1910">
            <v>40248</v>
          </cell>
          <cell r="C1910">
            <v>0.3</v>
          </cell>
          <cell r="D1910">
            <v>19.7</v>
          </cell>
          <cell r="E1910">
            <v>18506.999999999996</v>
          </cell>
        </row>
        <row r="1911">
          <cell r="A1911">
            <v>40249</v>
          </cell>
          <cell r="B1911">
            <v>40249</v>
          </cell>
          <cell r="C1911">
            <v>3.6</v>
          </cell>
          <cell r="D1911">
            <v>16.399999999999999</v>
          </cell>
          <cell r="E1911">
            <v>18523.399999999998</v>
          </cell>
        </row>
        <row r="1912">
          <cell r="A1912">
            <v>40250</v>
          </cell>
          <cell r="B1912">
            <v>40250</v>
          </cell>
          <cell r="C1912">
            <v>4.2</v>
          </cell>
          <cell r="D1912">
            <v>15.8</v>
          </cell>
          <cell r="E1912">
            <v>18539.199999999997</v>
          </cell>
        </row>
        <row r="1913">
          <cell r="A1913">
            <v>40251</v>
          </cell>
          <cell r="B1913">
            <v>40251</v>
          </cell>
          <cell r="C1913">
            <v>3.8</v>
          </cell>
          <cell r="D1913">
            <v>16.2</v>
          </cell>
          <cell r="E1913">
            <v>18555.399999999998</v>
          </cell>
        </row>
        <row r="1914">
          <cell r="A1914">
            <v>40252</v>
          </cell>
          <cell r="B1914">
            <v>40252</v>
          </cell>
          <cell r="C1914">
            <v>2</v>
          </cell>
          <cell r="D1914">
            <v>18</v>
          </cell>
          <cell r="E1914">
            <v>18573.399999999998</v>
          </cell>
        </row>
        <row r="1915">
          <cell r="A1915">
            <v>40253</v>
          </cell>
          <cell r="B1915">
            <v>40253</v>
          </cell>
          <cell r="C1915">
            <v>2.5</v>
          </cell>
          <cell r="D1915">
            <v>17.5</v>
          </cell>
          <cell r="E1915">
            <v>18590.899999999998</v>
          </cell>
        </row>
        <row r="1916">
          <cell r="A1916">
            <v>40254</v>
          </cell>
          <cell r="B1916">
            <v>40254</v>
          </cell>
          <cell r="C1916">
            <v>7.4</v>
          </cell>
          <cell r="D1916">
            <v>12.6</v>
          </cell>
          <cell r="E1916">
            <v>18603.499999999996</v>
          </cell>
        </row>
        <row r="1917">
          <cell r="A1917">
            <v>40255</v>
          </cell>
          <cell r="B1917">
            <v>40255</v>
          </cell>
          <cell r="C1917">
            <v>9.8000000000000007</v>
          </cell>
          <cell r="D1917">
            <v>10.199999999999999</v>
          </cell>
          <cell r="E1917">
            <v>18613.699999999997</v>
          </cell>
        </row>
        <row r="1918">
          <cell r="A1918">
            <v>40256</v>
          </cell>
          <cell r="B1918">
            <v>40256</v>
          </cell>
          <cell r="C1918">
            <v>11.2</v>
          </cell>
          <cell r="D1918">
            <v>8.8000000000000007</v>
          </cell>
          <cell r="E1918">
            <v>18622.499999999996</v>
          </cell>
        </row>
        <row r="1919">
          <cell r="A1919">
            <v>40257</v>
          </cell>
          <cell r="B1919">
            <v>40257</v>
          </cell>
          <cell r="C1919">
            <v>12.4</v>
          </cell>
          <cell r="D1919">
            <v>7.6</v>
          </cell>
          <cell r="E1919">
            <v>18630.099999999995</v>
          </cell>
        </row>
        <row r="1920">
          <cell r="A1920">
            <v>40258</v>
          </cell>
          <cell r="B1920">
            <v>40258</v>
          </cell>
          <cell r="C1920">
            <v>8.6</v>
          </cell>
          <cell r="D1920">
            <v>11.4</v>
          </cell>
          <cell r="E1920">
            <v>18641.499999999996</v>
          </cell>
        </row>
        <row r="1921">
          <cell r="A1921">
            <v>40259</v>
          </cell>
          <cell r="B1921">
            <v>40259</v>
          </cell>
          <cell r="C1921">
            <v>7.8</v>
          </cell>
          <cell r="D1921">
            <v>12.2</v>
          </cell>
          <cell r="E1921">
            <v>18653.699999999997</v>
          </cell>
        </row>
        <row r="1922">
          <cell r="A1922">
            <v>40260</v>
          </cell>
          <cell r="B1922">
            <v>40260</v>
          </cell>
          <cell r="C1922">
            <v>8.1</v>
          </cell>
          <cell r="D1922">
            <v>11.9</v>
          </cell>
          <cell r="E1922">
            <v>18665.599999999999</v>
          </cell>
        </row>
        <row r="1923">
          <cell r="A1923">
            <v>40261</v>
          </cell>
          <cell r="B1923">
            <v>40261</v>
          </cell>
          <cell r="C1923">
            <v>9.1999999999999993</v>
          </cell>
          <cell r="D1923">
            <v>10.8</v>
          </cell>
          <cell r="E1923">
            <v>18676.399999999998</v>
          </cell>
        </row>
        <row r="1924">
          <cell r="A1924">
            <v>40262</v>
          </cell>
          <cell r="B1924">
            <v>40262</v>
          </cell>
          <cell r="C1924">
            <v>13.6</v>
          </cell>
          <cell r="D1924">
            <v>6.4</v>
          </cell>
          <cell r="E1924">
            <v>18682.8</v>
          </cell>
        </row>
        <row r="1925">
          <cell r="A1925">
            <v>40263</v>
          </cell>
          <cell r="B1925">
            <v>40263</v>
          </cell>
          <cell r="C1925">
            <v>11.9</v>
          </cell>
          <cell r="D1925">
            <v>8.1</v>
          </cell>
          <cell r="E1925">
            <v>18690.899999999998</v>
          </cell>
        </row>
        <row r="1926">
          <cell r="A1926">
            <v>40264</v>
          </cell>
          <cell r="B1926">
            <v>40264</v>
          </cell>
          <cell r="C1926">
            <v>7.8</v>
          </cell>
          <cell r="D1926">
            <v>12.2</v>
          </cell>
          <cell r="E1926">
            <v>18703.099999999999</v>
          </cell>
        </row>
        <row r="1927">
          <cell r="A1927">
            <v>40265</v>
          </cell>
          <cell r="B1927">
            <v>40265</v>
          </cell>
          <cell r="C1927">
            <v>6.8</v>
          </cell>
          <cell r="D1927">
            <v>13.2</v>
          </cell>
          <cell r="E1927">
            <v>18716.3</v>
          </cell>
        </row>
        <row r="1928">
          <cell r="A1928">
            <v>40266</v>
          </cell>
          <cell r="B1928">
            <v>40266</v>
          </cell>
          <cell r="C1928">
            <v>7.4</v>
          </cell>
          <cell r="D1928">
            <v>12.6</v>
          </cell>
          <cell r="E1928">
            <v>18728.899999999998</v>
          </cell>
        </row>
        <row r="1929">
          <cell r="A1929">
            <v>40267</v>
          </cell>
          <cell r="B1929">
            <v>40267</v>
          </cell>
          <cell r="C1929">
            <v>10</v>
          </cell>
          <cell r="D1929">
            <v>10</v>
          </cell>
          <cell r="E1929">
            <v>18738.899999999998</v>
          </cell>
        </row>
        <row r="1930">
          <cell r="A1930">
            <v>40268</v>
          </cell>
          <cell r="B1930">
            <v>40268</v>
          </cell>
          <cell r="C1930">
            <v>9.1999999999999993</v>
          </cell>
          <cell r="D1930">
            <v>10.8</v>
          </cell>
          <cell r="E1930">
            <v>18749.699999999997</v>
          </cell>
        </row>
        <row r="1931">
          <cell r="A1931">
            <v>40269</v>
          </cell>
          <cell r="B1931">
            <v>40269</v>
          </cell>
          <cell r="C1931">
            <v>5.4</v>
          </cell>
          <cell r="D1931">
            <v>14.6</v>
          </cell>
          <cell r="E1931">
            <v>18764.299999999996</v>
          </cell>
        </row>
        <row r="1932">
          <cell r="A1932">
            <v>40270</v>
          </cell>
          <cell r="B1932">
            <v>40270</v>
          </cell>
          <cell r="C1932">
            <v>7.7</v>
          </cell>
          <cell r="D1932">
            <v>12.3</v>
          </cell>
          <cell r="E1932">
            <v>18776.599999999995</v>
          </cell>
        </row>
        <row r="1933">
          <cell r="A1933">
            <v>40271</v>
          </cell>
          <cell r="B1933">
            <v>40271</v>
          </cell>
          <cell r="C1933">
            <v>8.9</v>
          </cell>
          <cell r="D1933">
            <v>11.1</v>
          </cell>
          <cell r="E1933">
            <v>18787.699999999993</v>
          </cell>
        </row>
        <row r="1934">
          <cell r="A1934">
            <v>40272</v>
          </cell>
          <cell r="B1934">
            <v>40272</v>
          </cell>
          <cell r="C1934">
            <v>9.4</v>
          </cell>
          <cell r="D1934">
            <v>10.6</v>
          </cell>
          <cell r="E1934">
            <v>18798.299999999992</v>
          </cell>
        </row>
        <row r="1935">
          <cell r="A1935">
            <v>40273</v>
          </cell>
          <cell r="B1935">
            <v>40273</v>
          </cell>
          <cell r="C1935">
            <v>7</v>
          </cell>
          <cell r="D1935">
            <v>13</v>
          </cell>
          <cell r="E1935">
            <v>18811.299999999992</v>
          </cell>
        </row>
        <row r="1936">
          <cell r="A1936">
            <v>40274</v>
          </cell>
          <cell r="B1936">
            <v>40274</v>
          </cell>
          <cell r="C1936">
            <v>10.199999999999999</v>
          </cell>
          <cell r="D1936">
            <v>9.8000000000000007</v>
          </cell>
          <cell r="E1936">
            <v>18821.099999999991</v>
          </cell>
        </row>
        <row r="1937">
          <cell r="A1937">
            <v>40275</v>
          </cell>
          <cell r="B1937">
            <v>40275</v>
          </cell>
          <cell r="C1937">
            <v>12</v>
          </cell>
          <cell r="D1937">
            <v>8</v>
          </cell>
          <cell r="E1937">
            <v>18829.099999999991</v>
          </cell>
        </row>
        <row r="1938">
          <cell r="A1938">
            <v>40276</v>
          </cell>
          <cell r="B1938">
            <v>40276</v>
          </cell>
          <cell r="C1938">
            <v>8.9</v>
          </cell>
          <cell r="D1938">
            <v>11.1</v>
          </cell>
          <cell r="E1938">
            <v>18840.19999999999</v>
          </cell>
        </row>
        <row r="1939">
          <cell r="A1939">
            <v>40277</v>
          </cell>
          <cell r="B1939">
            <v>40277</v>
          </cell>
          <cell r="C1939">
            <v>8.6999999999999993</v>
          </cell>
          <cell r="D1939">
            <v>11.3</v>
          </cell>
          <cell r="E1939">
            <v>18851.499999999989</v>
          </cell>
        </row>
        <row r="1940">
          <cell r="A1940">
            <v>40278</v>
          </cell>
          <cell r="B1940">
            <v>40278</v>
          </cell>
          <cell r="C1940">
            <v>8.5</v>
          </cell>
          <cell r="D1940">
            <v>11.5</v>
          </cell>
          <cell r="E1940">
            <v>18862.999999999989</v>
          </cell>
        </row>
        <row r="1941">
          <cell r="A1941">
            <v>40279</v>
          </cell>
          <cell r="B1941">
            <v>40279</v>
          </cell>
          <cell r="C1941">
            <v>6.1</v>
          </cell>
          <cell r="D1941">
            <v>13.9</v>
          </cell>
          <cell r="E1941">
            <v>18876.899999999991</v>
          </cell>
        </row>
        <row r="1942">
          <cell r="A1942">
            <v>40280</v>
          </cell>
          <cell r="B1942">
            <v>40280</v>
          </cell>
          <cell r="C1942">
            <v>5.6</v>
          </cell>
          <cell r="D1942">
            <v>14.4</v>
          </cell>
          <cell r="E1942">
            <v>18891.299999999992</v>
          </cell>
        </row>
        <row r="1943">
          <cell r="A1943">
            <v>40281</v>
          </cell>
          <cell r="B1943">
            <v>40281</v>
          </cell>
          <cell r="C1943">
            <v>7.1</v>
          </cell>
          <cell r="D1943">
            <v>12.9</v>
          </cell>
          <cell r="E1943">
            <v>18904.199999999993</v>
          </cell>
        </row>
        <row r="1944">
          <cell r="A1944">
            <v>40282</v>
          </cell>
          <cell r="B1944">
            <v>40282</v>
          </cell>
          <cell r="C1944">
            <v>6.9</v>
          </cell>
          <cell r="D1944">
            <v>13.1</v>
          </cell>
          <cell r="E1944">
            <v>18917.299999999992</v>
          </cell>
        </row>
        <row r="1945">
          <cell r="A1945">
            <v>40283</v>
          </cell>
          <cell r="B1945">
            <v>40283</v>
          </cell>
          <cell r="C1945">
            <v>8.1999999999999993</v>
          </cell>
          <cell r="D1945">
            <v>11.8</v>
          </cell>
          <cell r="E1945">
            <v>18929.099999999991</v>
          </cell>
        </row>
        <row r="1946">
          <cell r="A1946">
            <v>40284</v>
          </cell>
          <cell r="B1946">
            <v>40284</v>
          </cell>
          <cell r="C1946">
            <v>7.9</v>
          </cell>
          <cell r="D1946">
            <v>12.1</v>
          </cell>
          <cell r="E1946">
            <v>18941.19999999999</v>
          </cell>
        </row>
        <row r="1947">
          <cell r="A1947">
            <v>40285</v>
          </cell>
          <cell r="B1947">
            <v>40285</v>
          </cell>
          <cell r="C1947">
            <v>8.1</v>
          </cell>
          <cell r="D1947">
            <v>11.9</v>
          </cell>
          <cell r="E1947">
            <v>18953.099999999991</v>
          </cell>
        </row>
        <row r="1948">
          <cell r="A1948">
            <v>40286</v>
          </cell>
          <cell r="B1948">
            <v>40286</v>
          </cell>
          <cell r="C1948">
            <v>10</v>
          </cell>
          <cell r="D1948">
            <v>10</v>
          </cell>
          <cell r="E1948">
            <v>18963.099999999991</v>
          </cell>
        </row>
        <row r="1949">
          <cell r="A1949">
            <v>40287</v>
          </cell>
          <cell r="B1949">
            <v>40287</v>
          </cell>
          <cell r="C1949">
            <v>6</v>
          </cell>
          <cell r="D1949">
            <v>14</v>
          </cell>
          <cell r="E1949">
            <v>18977.099999999991</v>
          </cell>
        </row>
        <row r="1950">
          <cell r="A1950">
            <v>40288</v>
          </cell>
          <cell r="B1950">
            <v>40288</v>
          </cell>
          <cell r="C1950">
            <v>5.5</v>
          </cell>
          <cell r="D1950">
            <v>14.5</v>
          </cell>
          <cell r="E1950">
            <v>18991.599999999991</v>
          </cell>
        </row>
        <row r="1951">
          <cell r="A1951">
            <v>40289</v>
          </cell>
          <cell r="B1951">
            <v>40289</v>
          </cell>
          <cell r="C1951">
            <v>5.3</v>
          </cell>
          <cell r="D1951">
            <v>14.7</v>
          </cell>
          <cell r="E1951">
            <v>19006.299999999992</v>
          </cell>
        </row>
        <row r="1952">
          <cell r="A1952">
            <v>40290</v>
          </cell>
          <cell r="B1952">
            <v>40290</v>
          </cell>
          <cell r="C1952">
            <v>5.9</v>
          </cell>
          <cell r="D1952">
            <v>14.1</v>
          </cell>
          <cell r="E1952">
            <v>19020.399999999991</v>
          </cell>
        </row>
        <row r="1953">
          <cell r="A1953">
            <v>40291</v>
          </cell>
          <cell r="B1953">
            <v>40291</v>
          </cell>
          <cell r="C1953">
            <v>6.3</v>
          </cell>
          <cell r="D1953">
            <v>13.7</v>
          </cell>
          <cell r="E1953">
            <v>19034.099999999991</v>
          </cell>
        </row>
        <row r="1954">
          <cell r="A1954">
            <v>40292</v>
          </cell>
          <cell r="B1954">
            <v>40292</v>
          </cell>
          <cell r="C1954">
            <v>9.6</v>
          </cell>
          <cell r="D1954">
            <v>10.4</v>
          </cell>
          <cell r="E1954">
            <v>19044.499999999993</v>
          </cell>
        </row>
        <row r="1955">
          <cell r="A1955">
            <v>40293</v>
          </cell>
          <cell r="B1955">
            <v>40293</v>
          </cell>
          <cell r="C1955">
            <v>14.5</v>
          </cell>
          <cell r="D1955">
            <v>5.5</v>
          </cell>
          <cell r="E1955">
            <v>19049.999999999993</v>
          </cell>
        </row>
        <row r="1956">
          <cell r="A1956">
            <v>40294</v>
          </cell>
          <cell r="B1956">
            <v>40294</v>
          </cell>
          <cell r="C1956">
            <v>11.8</v>
          </cell>
          <cell r="D1956">
            <v>8.1999999999999993</v>
          </cell>
          <cell r="E1956">
            <v>19058.199999999993</v>
          </cell>
        </row>
        <row r="1957">
          <cell r="A1957">
            <v>40295</v>
          </cell>
          <cell r="B1957">
            <v>40295</v>
          </cell>
          <cell r="C1957">
            <v>11.4</v>
          </cell>
          <cell r="D1957">
            <v>8.6</v>
          </cell>
          <cell r="E1957">
            <v>19066.799999999992</v>
          </cell>
        </row>
        <row r="1958">
          <cell r="A1958">
            <v>40296</v>
          </cell>
          <cell r="B1958">
            <v>40296</v>
          </cell>
          <cell r="C1958">
            <v>13.3</v>
          </cell>
          <cell r="D1958">
            <v>6.6999999999999993</v>
          </cell>
          <cell r="E1958">
            <v>19073.499999999993</v>
          </cell>
        </row>
        <row r="1959">
          <cell r="A1959">
            <v>40297</v>
          </cell>
          <cell r="B1959">
            <v>40297</v>
          </cell>
          <cell r="C1959">
            <v>18.100000000000001</v>
          </cell>
          <cell r="D1959">
            <v>0</v>
          </cell>
          <cell r="E1959">
            <v>19073.499999999993</v>
          </cell>
        </row>
        <row r="1960">
          <cell r="A1960">
            <v>40298</v>
          </cell>
          <cell r="B1960">
            <v>40298</v>
          </cell>
          <cell r="C1960">
            <v>13.4</v>
          </cell>
          <cell r="D1960">
            <v>6.6</v>
          </cell>
          <cell r="E1960">
            <v>19080.099999999991</v>
          </cell>
        </row>
        <row r="1961">
          <cell r="A1961">
            <v>40299</v>
          </cell>
          <cell r="B1961">
            <v>40299</v>
          </cell>
          <cell r="C1961">
            <v>10.199999999999999</v>
          </cell>
          <cell r="D1961">
            <v>9.8000000000000007</v>
          </cell>
          <cell r="E1961">
            <v>19089.899999999991</v>
          </cell>
        </row>
        <row r="1962">
          <cell r="A1962">
            <v>40300</v>
          </cell>
          <cell r="B1962">
            <v>40300</v>
          </cell>
          <cell r="C1962">
            <v>8.5</v>
          </cell>
          <cell r="D1962">
            <v>11.5</v>
          </cell>
          <cell r="E1962">
            <v>19101.399999999991</v>
          </cell>
        </row>
        <row r="1963">
          <cell r="A1963">
            <v>40301</v>
          </cell>
          <cell r="B1963">
            <v>40301</v>
          </cell>
          <cell r="C1963">
            <v>6.8</v>
          </cell>
          <cell r="D1963">
            <v>13.2</v>
          </cell>
          <cell r="E1963">
            <v>19114.599999999991</v>
          </cell>
        </row>
        <row r="1964">
          <cell r="A1964">
            <v>40302</v>
          </cell>
          <cell r="B1964">
            <v>40302</v>
          </cell>
          <cell r="C1964">
            <v>6.7</v>
          </cell>
          <cell r="D1964">
            <v>13.3</v>
          </cell>
          <cell r="E1964">
            <v>19127.899999999991</v>
          </cell>
        </row>
        <row r="1965">
          <cell r="A1965">
            <v>40303</v>
          </cell>
          <cell r="B1965">
            <v>40303</v>
          </cell>
          <cell r="C1965">
            <v>6.9</v>
          </cell>
          <cell r="D1965">
            <v>13.1</v>
          </cell>
          <cell r="E1965">
            <v>19140.999999999989</v>
          </cell>
        </row>
        <row r="1966">
          <cell r="A1966">
            <v>40304</v>
          </cell>
          <cell r="B1966">
            <v>40304</v>
          </cell>
          <cell r="C1966">
            <v>6.5</v>
          </cell>
          <cell r="D1966">
            <v>13.5</v>
          </cell>
          <cell r="E1966">
            <v>19154.499999999989</v>
          </cell>
        </row>
        <row r="1967">
          <cell r="A1967">
            <v>40305</v>
          </cell>
          <cell r="B1967">
            <v>40305</v>
          </cell>
          <cell r="C1967">
            <v>6.8</v>
          </cell>
          <cell r="D1967">
            <v>13.2</v>
          </cell>
          <cell r="E1967">
            <v>19167.69999999999</v>
          </cell>
        </row>
        <row r="1968">
          <cell r="A1968">
            <v>40306</v>
          </cell>
          <cell r="B1968">
            <v>40306</v>
          </cell>
          <cell r="C1968">
            <v>7.6</v>
          </cell>
          <cell r="D1968">
            <v>12.4</v>
          </cell>
          <cell r="E1968">
            <v>19180.099999999991</v>
          </cell>
        </row>
        <row r="1969">
          <cell r="A1969">
            <v>40307</v>
          </cell>
          <cell r="B1969">
            <v>40307</v>
          </cell>
          <cell r="C1969">
            <v>8.1</v>
          </cell>
          <cell r="D1969">
            <v>11.9</v>
          </cell>
          <cell r="E1969">
            <v>19191.999999999993</v>
          </cell>
        </row>
        <row r="1970">
          <cell r="A1970">
            <v>40308</v>
          </cell>
          <cell r="B1970">
            <v>40308</v>
          </cell>
          <cell r="C1970">
            <v>6.2</v>
          </cell>
          <cell r="D1970">
            <v>13.8</v>
          </cell>
          <cell r="E1970">
            <v>19205.799999999992</v>
          </cell>
        </row>
        <row r="1971">
          <cell r="A1971">
            <v>40309</v>
          </cell>
          <cell r="B1971">
            <v>40309</v>
          </cell>
          <cell r="C1971">
            <v>7.5</v>
          </cell>
          <cell r="D1971">
            <v>12.5</v>
          </cell>
          <cell r="E1971">
            <v>19218.299999999992</v>
          </cell>
        </row>
        <row r="1972">
          <cell r="A1972">
            <v>40310</v>
          </cell>
          <cell r="B1972">
            <v>40310</v>
          </cell>
          <cell r="C1972">
            <v>7.9</v>
          </cell>
          <cell r="D1972">
            <v>12.1</v>
          </cell>
          <cell r="E1972">
            <v>19230.399999999991</v>
          </cell>
        </row>
        <row r="1973">
          <cell r="A1973">
            <v>40311</v>
          </cell>
          <cell r="B1973">
            <v>40311</v>
          </cell>
          <cell r="C1973">
            <v>8.4</v>
          </cell>
          <cell r="D1973">
            <v>11.6</v>
          </cell>
          <cell r="E1973">
            <v>19241.999999999989</v>
          </cell>
        </row>
        <row r="1974">
          <cell r="A1974">
            <v>40312</v>
          </cell>
          <cell r="B1974">
            <v>40312</v>
          </cell>
          <cell r="C1974">
            <v>9.1</v>
          </cell>
          <cell r="D1974">
            <v>10.9</v>
          </cell>
          <cell r="E1974">
            <v>19252.899999999991</v>
          </cell>
        </row>
        <row r="1975">
          <cell r="A1975">
            <v>40313</v>
          </cell>
          <cell r="B1975">
            <v>40313</v>
          </cell>
          <cell r="C1975">
            <v>9.1999999999999993</v>
          </cell>
          <cell r="D1975">
            <v>10.8</v>
          </cell>
          <cell r="E1975">
            <v>19263.69999999999</v>
          </cell>
        </row>
        <row r="1976">
          <cell r="A1976">
            <v>40314</v>
          </cell>
          <cell r="B1976">
            <v>40314</v>
          </cell>
          <cell r="C1976">
            <v>10.4</v>
          </cell>
          <cell r="D1976">
            <v>9.6</v>
          </cell>
          <cell r="E1976">
            <v>19273.299999999988</v>
          </cell>
        </row>
        <row r="1977">
          <cell r="A1977">
            <v>40315</v>
          </cell>
          <cell r="B1977">
            <v>40315</v>
          </cell>
          <cell r="C1977">
            <v>10.3</v>
          </cell>
          <cell r="D1977">
            <v>9.6999999999999993</v>
          </cell>
          <cell r="E1977">
            <v>19282.999999999989</v>
          </cell>
        </row>
        <row r="1978">
          <cell r="A1978">
            <v>40316</v>
          </cell>
          <cell r="B1978">
            <v>40316</v>
          </cell>
          <cell r="C1978">
            <v>9</v>
          </cell>
          <cell r="D1978">
            <v>11</v>
          </cell>
          <cell r="E1978">
            <v>19293.999999999989</v>
          </cell>
        </row>
        <row r="1979">
          <cell r="A1979">
            <v>40317</v>
          </cell>
          <cell r="B1979">
            <v>40317</v>
          </cell>
          <cell r="C1979">
            <v>12.3</v>
          </cell>
          <cell r="D1979">
            <v>7.6999999999999993</v>
          </cell>
          <cell r="E1979">
            <v>19301.69999999999</v>
          </cell>
        </row>
        <row r="1980">
          <cell r="A1980">
            <v>40318</v>
          </cell>
          <cell r="B1980">
            <v>40318</v>
          </cell>
          <cell r="C1980">
            <v>13.3</v>
          </cell>
          <cell r="D1980">
            <v>6.6999999999999993</v>
          </cell>
          <cell r="E1980">
            <v>19308.399999999991</v>
          </cell>
        </row>
        <row r="1981">
          <cell r="A1981">
            <v>40319</v>
          </cell>
          <cell r="B1981">
            <v>40319</v>
          </cell>
          <cell r="C1981">
            <v>12.4</v>
          </cell>
          <cell r="D1981">
            <v>7.6</v>
          </cell>
          <cell r="E1981">
            <v>19315.999999999989</v>
          </cell>
        </row>
        <row r="1982">
          <cell r="A1982">
            <v>40320</v>
          </cell>
          <cell r="B1982">
            <v>40320</v>
          </cell>
          <cell r="C1982">
            <v>13.6</v>
          </cell>
          <cell r="D1982">
            <v>6.4</v>
          </cell>
          <cell r="E1982">
            <v>19322.399999999991</v>
          </cell>
        </row>
        <row r="1983">
          <cell r="A1983">
            <v>40321</v>
          </cell>
          <cell r="B1983">
            <v>40321</v>
          </cell>
          <cell r="C1983">
            <v>14.5</v>
          </cell>
          <cell r="D1983">
            <v>5.5</v>
          </cell>
          <cell r="E1983">
            <v>19327.899999999991</v>
          </cell>
        </row>
        <row r="1984">
          <cell r="A1984">
            <v>40322</v>
          </cell>
          <cell r="B1984">
            <v>40322</v>
          </cell>
          <cell r="C1984">
            <v>12.5</v>
          </cell>
          <cell r="D1984">
            <v>7.5</v>
          </cell>
          <cell r="E1984">
            <v>19335.399999999991</v>
          </cell>
        </row>
        <row r="1985">
          <cell r="A1985">
            <v>40323</v>
          </cell>
          <cell r="B1985">
            <v>40323</v>
          </cell>
          <cell r="C1985">
            <v>9.9</v>
          </cell>
          <cell r="D1985">
            <v>10.1</v>
          </cell>
          <cell r="E1985">
            <v>19345.499999999989</v>
          </cell>
        </row>
        <row r="1986">
          <cell r="A1986">
            <v>40324</v>
          </cell>
          <cell r="B1986">
            <v>40324</v>
          </cell>
          <cell r="C1986">
            <v>10</v>
          </cell>
          <cell r="D1986">
            <v>10</v>
          </cell>
          <cell r="E1986">
            <v>19355.499999999989</v>
          </cell>
        </row>
        <row r="1987">
          <cell r="A1987">
            <v>40325</v>
          </cell>
          <cell r="B1987">
            <v>40325</v>
          </cell>
          <cell r="C1987">
            <v>12</v>
          </cell>
          <cell r="D1987">
            <v>8</v>
          </cell>
          <cell r="E1987">
            <v>19363.499999999989</v>
          </cell>
        </row>
        <row r="1988">
          <cell r="A1988">
            <v>40326</v>
          </cell>
          <cell r="B1988">
            <v>40326</v>
          </cell>
          <cell r="C1988">
            <v>12.2</v>
          </cell>
          <cell r="D1988">
            <v>7.8000000000000007</v>
          </cell>
          <cell r="E1988">
            <v>19371.299999999988</v>
          </cell>
        </row>
        <row r="1989">
          <cell r="A1989">
            <v>40327</v>
          </cell>
          <cell r="B1989">
            <v>40327</v>
          </cell>
          <cell r="C1989">
            <v>13</v>
          </cell>
          <cell r="D1989">
            <v>7</v>
          </cell>
          <cell r="E1989">
            <v>19378.299999999988</v>
          </cell>
        </row>
        <row r="1990">
          <cell r="A1990">
            <v>40328</v>
          </cell>
          <cell r="B1990">
            <v>40328</v>
          </cell>
          <cell r="C1990">
            <v>13.4</v>
          </cell>
          <cell r="D1990">
            <v>6.6</v>
          </cell>
          <cell r="E1990">
            <v>19384.899999999987</v>
          </cell>
        </row>
        <row r="1991">
          <cell r="A1991">
            <v>40329</v>
          </cell>
          <cell r="B1991">
            <v>40329</v>
          </cell>
          <cell r="C1991">
            <v>12.5</v>
          </cell>
          <cell r="D1991">
            <v>7.5</v>
          </cell>
          <cell r="E1991">
            <v>19392.399999999987</v>
          </cell>
        </row>
        <row r="1992">
          <cell r="A1992">
            <v>40330</v>
          </cell>
          <cell r="B1992">
            <v>40330</v>
          </cell>
          <cell r="C1992">
            <v>13.9</v>
          </cell>
          <cell r="D1992">
            <v>6.1</v>
          </cell>
          <cell r="E1992">
            <v>19398.499999999985</v>
          </cell>
        </row>
        <row r="1993">
          <cell r="A1993">
            <v>40331</v>
          </cell>
          <cell r="B1993">
            <v>40331</v>
          </cell>
          <cell r="C1993">
            <v>15.3</v>
          </cell>
          <cell r="D1993">
            <v>0</v>
          </cell>
          <cell r="E1993">
            <v>19398.499999999985</v>
          </cell>
        </row>
        <row r="1994">
          <cell r="A1994">
            <v>40332</v>
          </cell>
          <cell r="B1994">
            <v>40332</v>
          </cell>
          <cell r="C1994">
            <v>15.8</v>
          </cell>
          <cell r="D1994">
            <v>0</v>
          </cell>
          <cell r="E1994">
            <v>19398.499999999985</v>
          </cell>
        </row>
        <row r="1995">
          <cell r="A1995">
            <v>40333</v>
          </cell>
          <cell r="B1995">
            <v>40333</v>
          </cell>
          <cell r="C1995">
            <v>14.1</v>
          </cell>
          <cell r="D1995">
            <v>5.9</v>
          </cell>
          <cell r="E1995">
            <v>19404.399999999987</v>
          </cell>
        </row>
        <row r="1996">
          <cell r="A1996">
            <v>40334</v>
          </cell>
          <cell r="B1996">
            <v>40334</v>
          </cell>
          <cell r="C1996">
            <v>14.2</v>
          </cell>
          <cell r="D1996">
            <v>5.8000000000000007</v>
          </cell>
          <cell r="E1996">
            <v>19410.199999999986</v>
          </cell>
        </row>
        <row r="1997">
          <cell r="A1997">
            <v>40335</v>
          </cell>
          <cell r="B1997">
            <v>40335</v>
          </cell>
          <cell r="C1997">
            <v>18.100000000000001</v>
          </cell>
          <cell r="D1997">
            <v>0</v>
          </cell>
          <cell r="E1997">
            <v>19410.199999999986</v>
          </cell>
        </row>
        <row r="1998">
          <cell r="A1998">
            <v>40336</v>
          </cell>
          <cell r="B1998">
            <v>40336</v>
          </cell>
          <cell r="C1998">
            <v>14.5</v>
          </cell>
          <cell r="D1998">
            <v>5.5</v>
          </cell>
          <cell r="E1998">
            <v>19415.699999999986</v>
          </cell>
        </row>
        <row r="1999">
          <cell r="A1999">
            <v>40337</v>
          </cell>
          <cell r="B1999">
            <v>40337</v>
          </cell>
          <cell r="C1999">
            <v>16.899999999999999</v>
          </cell>
          <cell r="D1999">
            <v>0</v>
          </cell>
          <cell r="E1999">
            <v>19415.699999999986</v>
          </cell>
        </row>
        <row r="2000">
          <cell r="A2000">
            <v>40338</v>
          </cell>
          <cell r="B2000">
            <v>40338</v>
          </cell>
          <cell r="C2000">
            <v>19</v>
          </cell>
          <cell r="D2000">
            <v>0</v>
          </cell>
          <cell r="E2000">
            <v>19415.699999999986</v>
          </cell>
        </row>
        <row r="2001">
          <cell r="A2001">
            <v>40339</v>
          </cell>
          <cell r="B2001">
            <v>40339</v>
          </cell>
          <cell r="C2001">
            <v>18.100000000000001</v>
          </cell>
          <cell r="D2001">
            <v>0</v>
          </cell>
          <cell r="E2001">
            <v>19415.699999999986</v>
          </cell>
        </row>
        <row r="2002">
          <cell r="A2002">
            <v>40340</v>
          </cell>
          <cell r="B2002">
            <v>40340</v>
          </cell>
          <cell r="C2002">
            <v>17.8</v>
          </cell>
          <cell r="D2002">
            <v>0</v>
          </cell>
          <cell r="E2002">
            <v>19415.699999999986</v>
          </cell>
        </row>
        <row r="2003">
          <cell r="A2003">
            <v>40341</v>
          </cell>
          <cell r="B2003">
            <v>40341</v>
          </cell>
          <cell r="C2003">
            <v>13.9</v>
          </cell>
          <cell r="D2003">
            <v>6.1</v>
          </cell>
          <cell r="E2003">
            <v>19421.799999999985</v>
          </cell>
        </row>
        <row r="2004">
          <cell r="A2004">
            <v>40342</v>
          </cell>
          <cell r="B2004">
            <v>40342</v>
          </cell>
          <cell r="C2004">
            <v>12.4</v>
          </cell>
          <cell r="D2004">
            <v>7.6</v>
          </cell>
          <cell r="E2004">
            <v>19429.399999999983</v>
          </cell>
        </row>
        <row r="2005">
          <cell r="A2005">
            <v>40343</v>
          </cell>
          <cell r="B2005">
            <v>40343</v>
          </cell>
          <cell r="C2005">
            <v>13.7</v>
          </cell>
          <cell r="D2005">
            <v>6.3000000000000007</v>
          </cell>
          <cell r="E2005">
            <v>19435.699999999983</v>
          </cell>
        </row>
        <row r="2006">
          <cell r="A2006">
            <v>40344</v>
          </cell>
          <cell r="B2006">
            <v>40344</v>
          </cell>
          <cell r="C2006">
            <v>12.5</v>
          </cell>
          <cell r="D2006">
            <v>7.5</v>
          </cell>
          <cell r="E2006">
            <v>19443.199999999983</v>
          </cell>
        </row>
        <row r="2007">
          <cell r="A2007">
            <v>40345</v>
          </cell>
          <cell r="B2007">
            <v>40345</v>
          </cell>
          <cell r="C2007">
            <v>14.7</v>
          </cell>
          <cell r="D2007">
            <v>5.3000000000000007</v>
          </cell>
          <cell r="E2007">
            <v>19448.499999999982</v>
          </cell>
        </row>
        <row r="2008">
          <cell r="A2008">
            <v>40346</v>
          </cell>
          <cell r="B2008">
            <v>40346</v>
          </cell>
          <cell r="C2008">
            <v>16.399999999999999</v>
          </cell>
          <cell r="D2008">
            <v>0</v>
          </cell>
          <cell r="E2008">
            <v>19448.499999999982</v>
          </cell>
        </row>
        <row r="2009">
          <cell r="A2009">
            <v>40347</v>
          </cell>
          <cell r="B2009">
            <v>40347</v>
          </cell>
          <cell r="C2009">
            <v>12.2</v>
          </cell>
          <cell r="D2009">
            <v>7.8000000000000007</v>
          </cell>
          <cell r="E2009">
            <v>19456.299999999981</v>
          </cell>
        </row>
        <row r="2010">
          <cell r="A2010">
            <v>40348</v>
          </cell>
          <cell r="B2010">
            <v>40348</v>
          </cell>
          <cell r="C2010">
            <v>10.6</v>
          </cell>
          <cell r="D2010">
            <v>9.4</v>
          </cell>
          <cell r="E2010">
            <v>19465.699999999983</v>
          </cell>
        </row>
        <row r="2011">
          <cell r="A2011">
            <v>40349</v>
          </cell>
          <cell r="B2011">
            <v>40349</v>
          </cell>
          <cell r="C2011">
            <v>12.3</v>
          </cell>
          <cell r="D2011">
            <v>7.6999999999999993</v>
          </cell>
          <cell r="E2011">
            <v>19473.399999999983</v>
          </cell>
        </row>
        <row r="2012">
          <cell r="A2012">
            <v>40350</v>
          </cell>
          <cell r="B2012">
            <v>40350</v>
          </cell>
          <cell r="C2012">
            <v>13.1</v>
          </cell>
          <cell r="D2012">
            <v>6.9</v>
          </cell>
          <cell r="E2012">
            <v>19480.299999999985</v>
          </cell>
        </row>
        <row r="2013">
          <cell r="A2013">
            <v>40351</v>
          </cell>
          <cell r="B2013">
            <v>40351</v>
          </cell>
          <cell r="C2013">
            <v>14.5</v>
          </cell>
          <cell r="D2013">
            <v>5.5</v>
          </cell>
          <cell r="E2013">
            <v>19485.799999999985</v>
          </cell>
        </row>
        <row r="2014">
          <cell r="A2014">
            <v>40352</v>
          </cell>
          <cell r="B2014">
            <v>40352</v>
          </cell>
          <cell r="C2014">
            <v>15.9</v>
          </cell>
          <cell r="D2014">
            <v>0</v>
          </cell>
          <cell r="E2014">
            <v>19485.799999999985</v>
          </cell>
        </row>
        <row r="2015">
          <cell r="A2015">
            <v>40353</v>
          </cell>
          <cell r="B2015">
            <v>40353</v>
          </cell>
          <cell r="C2015">
            <v>18.3</v>
          </cell>
          <cell r="D2015">
            <v>0</v>
          </cell>
          <cell r="E2015">
            <v>19485.799999999985</v>
          </cell>
        </row>
        <row r="2016">
          <cell r="A2016">
            <v>40354</v>
          </cell>
          <cell r="B2016">
            <v>40354</v>
          </cell>
          <cell r="C2016">
            <v>16.7</v>
          </cell>
          <cell r="D2016">
            <v>0</v>
          </cell>
          <cell r="E2016">
            <v>19485.799999999985</v>
          </cell>
        </row>
        <row r="2017">
          <cell r="A2017">
            <v>40355</v>
          </cell>
          <cell r="B2017">
            <v>40355</v>
          </cell>
          <cell r="C2017">
            <v>15.6</v>
          </cell>
          <cell r="D2017">
            <v>0</v>
          </cell>
          <cell r="E2017">
            <v>19485.799999999985</v>
          </cell>
        </row>
        <row r="2018">
          <cell r="A2018">
            <v>40356</v>
          </cell>
          <cell r="B2018">
            <v>40356</v>
          </cell>
          <cell r="C2018">
            <v>18.600000000000001</v>
          </cell>
          <cell r="D2018">
            <v>0</v>
          </cell>
          <cell r="E2018">
            <v>19485.799999999985</v>
          </cell>
        </row>
        <row r="2019">
          <cell r="A2019">
            <v>40357</v>
          </cell>
          <cell r="B2019">
            <v>40357</v>
          </cell>
          <cell r="C2019">
            <v>21.8</v>
          </cell>
          <cell r="D2019">
            <v>0</v>
          </cell>
          <cell r="E2019">
            <v>19485.799999999985</v>
          </cell>
        </row>
        <row r="2020">
          <cell r="A2020">
            <v>40358</v>
          </cell>
          <cell r="B2020">
            <v>40358</v>
          </cell>
          <cell r="C2020">
            <v>21.9</v>
          </cell>
          <cell r="D2020">
            <v>0</v>
          </cell>
          <cell r="E2020">
            <v>19485.799999999985</v>
          </cell>
        </row>
        <row r="2021">
          <cell r="A2021">
            <v>40359</v>
          </cell>
          <cell r="B2021">
            <v>40359</v>
          </cell>
          <cell r="C2021">
            <v>18.2</v>
          </cell>
          <cell r="D2021">
            <v>0</v>
          </cell>
          <cell r="E2021">
            <v>19485.799999999985</v>
          </cell>
        </row>
        <row r="2022">
          <cell r="A2022">
            <v>40360</v>
          </cell>
          <cell r="B2022">
            <v>40360</v>
          </cell>
          <cell r="C2022">
            <v>20.399999999999999</v>
          </cell>
          <cell r="D2022">
            <v>0</v>
          </cell>
          <cell r="E2022">
            <v>19485.799999999985</v>
          </cell>
        </row>
        <row r="2023">
          <cell r="A2023">
            <v>40361</v>
          </cell>
          <cell r="B2023">
            <v>40361</v>
          </cell>
          <cell r="C2023">
            <v>26.6</v>
          </cell>
          <cell r="D2023">
            <v>0</v>
          </cell>
          <cell r="E2023">
            <v>19485.799999999985</v>
          </cell>
        </row>
        <row r="2024">
          <cell r="A2024">
            <v>40362</v>
          </cell>
          <cell r="B2024">
            <v>40362</v>
          </cell>
          <cell r="C2024">
            <v>27.5</v>
          </cell>
          <cell r="D2024">
            <v>0</v>
          </cell>
          <cell r="E2024">
            <v>19485.799999999985</v>
          </cell>
        </row>
        <row r="2025">
          <cell r="A2025">
            <v>40363</v>
          </cell>
          <cell r="B2025">
            <v>40363</v>
          </cell>
          <cell r="C2025">
            <v>21.9</v>
          </cell>
          <cell r="D2025">
            <v>0</v>
          </cell>
          <cell r="E2025">
            <v>19485.799999999985</v>
          </cell>
        </row>
        <row r="2026">
          <cell r="A2026">
            <v>40364</v>
          </cell>
          <cell r="B2026">
            <v>40364</v>
          </cell>
          <cell r="C2026">
            <v>19.3</v>
          </cell>
          <cell r="D2026">
            <v>0</v>
          </cell>
          <cell r="E2026">
            <v>19485.799999999985</v>
          </cell>
        </row>
        <row r="2027">
          <cell r="A2027">
            <v>40365</v>
          </cell>
          <cell r="B2027">
            <v>40365</v>
          </cell>
          <cell r="C2027">
            <v>15.7</v>
          </cell>
          <cell r="D2027">
            <v>0</v>
          </cell>
          <cell r="E2027">
            <v>19485.799999999985</v>
          </cell>
        </row>
        <row r="2028">
          <cell r="A2028">
            <v>40366</v>
          </cell>
          <cell r="B2028">
            <v>40366</v>
          </cell>
          <cell r="C2028">
            <v>18.2</v>
          </cell>
          <cell r="D2028">
            <v>0</v>
          </cell>
          <cell r="E2028">
            <v>19485.799999999985</v>
          </cell>
        </row>
        <row r="2029">
          <cell r="A2029">
            <v>40367</v>
          </cell>
          <cell r="B2029">
            <v>40367</v>
          </cell>
          <cell r="C2029">
            <v>23.8</v>
          </cell>
          <cell r="D2029">
            <v>0</v>
          </cell>
          <cell r="E2029">
            <v>19485.799999999985</v>
          </cell>
        </row>
        <row r="2030">
          <cell r="A2030">
            <v>40368</v>
          </cell>
          <cell r="B2030">
            <v>40368</v>
          </cell>
          <cell r="C2030">
            <v>25.3</v>
          </cell>
          <cell r="D2030">
            <v>0</v>
          </cell>
          <cell r="E2030">
            <v>19485.799999999985</v>
          </cell>
        </row>
        <row r="2031">
          <cell r="A2031">
            <v>40369</v>
          </cell>
          <cell r="B2031">
            <v>40369</v>
          </cell>
          <cell r="C2031">
            <v>28</v>
          </cell>
          <cell r="D2031">
            <v>0</v>
          </cell>
          <cell r="E2031">
            <v>19485.799999999985</v>
          </cell>
        </row>
        <row r="2032">
          <cell r="A2032">
            <v>40370</v>
          </cell>
          <cell r="B2032">
            <v>40370</v>
          </cell>
          <cell r="C2032">
            <v>25.3</v>
          </cell>
          <cell r="D2032">
            <v>0</v>
          </cell>
          <cell r="E2032">
            <v>19485.799999999985</v>
          </cell>
        </row>
        <row r="2033">
          <cell r="A2033">
            <v>40371</v>
          </cell>
          <cell r="B2033">
            <v>40371</v>
          </cell>
          <cell r="C2033">
            <v>25.6</v>
          </cell>
          <cell r="D2033">
            <v>0</v>
          </cell>
          <cell r="E2033">
            <v>19485.799999999985</v>
          </cell>
        </row>
        <row r="2034">
          <cell r="A2034">
            <v>40372</v>
          </cell>
          <cell r="B2034">
            <v>40372</v>
          </cell>
          <cell r="C2034">
            <v>22.4</v>
          </cell>
          <cell r="D2034">
            <v>0</v>
          </cell>
          <cell r="E2034">
            <v>19485.799999999985</v>
          </cell>
        </row>
        <row r="2035">
          <cell r="A2035">
            <v>40373</v>
          </cell>
          <cell r="B2035">
            <v>40373</v>
          </cell>
          <cell r="C2035">
            <v>26.4</v>
          </cell>
          <cell r="D2035">
            <v>0</v>
          </cell>
          <cell r="E2035">
            <v>19485.799999999985</v>
          </cell>
        </row>
        <row r="2036">
          <cell r="A2036">
            <v>40374</v>
          </cell>
          <cell r="B2036">
            <v>40374</v>
          </cell>
          <cell r="C2036">
            <v>21.7</v>
          </cell>
          <cell r="D2036">
            <v>0</v>
          </cell>
          <cell r="E2036">
            <v>19485.799999999985</v>
          </cell>
        </row>
        <row r="2037">
          <cell r="A2037">
            <v>40375</v>
          </cell>
          <cell r="B2037">
            <v>40375</v>
          </cell>
          <cell r="C2037">
            <v>24</v>
          </cell>
          <cell r="D2037">
            <v>0</v>
          </cell>
          <cell r="E2037">
            <v>19485.799999999985</v>
          </cell>
        </row>
        <row r="2038">
          <cell r="A2038">
            <v>40376</v>
          </cell>
          <cell r="B2038">
            <v>40376</v>
          </cell>
          <cell r="C2038">
            <v>19.5</v>
          </cell>
          <cell r="D2038">
            <v>0</v>
          </cell>
          <cell r="E2038">
            <v>19485.799999999985</v>
          </cell>
        </row>
        <row r="2039">
          <cell r="A2039">
            <v>40377</v>
          </cell>
          <cell r="B2039">
            <v>40377</v>
          </cell>
          <cell r="C2039">
            <v>17.8</v>
          </cell>
          <cell r="D2039">
            <v>0</v>
          </cell>
          <cell r="E2039">
            <v>19485.799999999985</v>
          </cell>
        </row>
        <row r="2040">
          <cell r="A2040">
            <v>40378</v>
          </cell>
          <cell r="B2040">
            <v>40378</v>
          </cell>
          <cell r="C2040">
            <v>21.4</v>
          </cell>
          <cell r="D2040">
            <v>0</v>
          </cell>
          <cell r="E2040">
            <v>19485.799999999985</v>
          </cell>
        </row>
        <row r="2041">
          <cell r="A2041">
            <v>40379</v>
          </cell>
          <cell r="B2041">
            <v>40379</v>
          </cell>
          <cell r="C2041">
            <v>23.7</v>
          </cell>
          <cell r="D2041">
            <v>0</v>
          </cell>
          <cell r="E2041">
            <v>19485.799999999985</v>
          </cell>
        </row>
        <row r="2042">
          <cell r="A2042">
            <v>40380</v>
          </cell>
          <cell r="B2042">
            <v>40380</v>
          </cell>
          <cell r="C2042">
            <v>25.2</v>
          </cell>
          <cell r="D2042">
            <v>0</v>
          </cell>
          <cell r="E2042">
            <v>19485.799999999985</v>
          </cell>
        </row>
        <row r="2043">
          <cell r="A2043">
            <v>40381</v>
          </cell>
          <cell r="B2043">
            <v>40381</v>
          </cell>
          <cell r="C2043">
            <v>21</v>
          </cell>
          <cell r="D2043">
            <v>0</v>
          </cell>
          <cell r="E2043">
            <v>19485.799999999985</v>
          </cell>
        </row>
        <row r="2044">
          <cell r="A2044">
            <v>40382</v>
          </cell>
          <cell r="B2044">
            <v>40382</v>
          </cell>
          <cell r="C2044">
            <v>18.399999999999999</v>
          </cell>
          <cell r="D2044">
            <v>0</v>
          </cell>
          <cell r="E2044">
            <v>19485.799999999985</v>
          </cell>
        </row>
        <row r="2045">
          <cell r="A2045">
            <v>40383</v>
          </cell>
          <cell r="B2045">
            <v>40383</v>
          </cell>
          <cell r="C2045">
            <v>16.600000000000001</v>
          </cell>
          <cell r="D2045">
            <v>0</v>
          </cell>
          <cell r="E2045">
            <v>19485.799999999985</v>
          </cell>
        </row>
        <row r="2046">
          <cell r="A2046">
            <v>40384</v>
          </cell>
          <cell r="B2046">
            <v>40384</v>
          </cell>
          <cell r="C2046">
            <v>16.399999999999999</v>
          </cell>
          <cell r="D2046">
            <v>0</v>
          </cell>
          <cell r="E2046">
            <v>19485.799999999985</v>
          </cell>
        </row>
        <row r="2047">
          <cell r="A2047">
            <v>40385</v>
          </cell>
          <cell r="B2047">
            <v>40385</v>
          </cell>
          <cell r="C2047">
            <v>16.399999999999999</v>
          </cell>
          <cell r="D2047">
            <v>0</v>
          </cell>
          <cell r="E2047">
            <v>19485.799999999985</v>
          </cell>
        </row>
        <row r="2048">
          <cell r="A2048">
            <v>40386</v>
          </cell>
          <cell r="B2048">
            <v>40386</v>
          </cell>
          <cell r="C2048">
            <v>17.899999999999999</v>
          </cell>
          <cell r="D2048">
            <v>0</v>
          </cell>
          <cell r="E2048">
            <v>19485.799999999985</v>
          </cell>
        </row>
        <row r="2049">
          <cell r="A2049">
            <v>40387</v>
          </cell>
          <cell r="B2049">
            <v>40387</v>
          </cell>
          <cell r="C2049">
            <v>17</v>
          </cell>
          <cell r="D2049">
            <v>0</v>
          </cell>
          <cell r="E2049">
            <v>19485.799999999985</v>
          </cell>
        </row>
        <row r="2050">
          <cell r="A2050">
            <v>40388</v>
          </cell>
          <cell r="B2050">
            <v>40388</v>
          </cell>
          <cell r="C2050">
            <v>16.899999999999999</v>
          </cell>
          <cell r="D2050">
            <v>0</v>
          </cell>
          <cell r="E2050">
            <v>19485.799999999985</v>
          </cell>
        </row>
        <row r="2051">
          <cell r="A2051">
            <v>40389</v>
          </cell>
          <cell r="B2051">
            <v>40389</v>
          </cell>
          <cell r="C2051">
            <v>16.100000000000001</v>
          </cell>
          <cell r="D2051">
            <v>0</v>
          </cell>
          <cell r="E2051">
            <v>19485.799999999985</v>
          </cell>
        </row>
        <row r="2052">
          <cell r="A2052">
            <v>40390</v>
          </cell>
          <cell r="B2052">
            <v>40390</v>
          </cell>
          <cell r="C2052">
            <v>18.7</v>
          </cell>
          <cell r="D2052">
            <v>0</v>
          </cell>
          <cell r="E2052">
            <v>19485.799999999985</v>
          </cell>
        </row>
        <row r="2053">
          <cell r="A2053">
            <v>40391</v>
          </cell>
          <cell r="B2053">
            <v>40391</v>
          </cell>
          <cell r="C2053">
            <v>20.8</v>
          </cell>
          <cell r="D2053">
            <v>0</v>
          </cell>
          <cell r="E2053">
            <v>19485.799999999985</v>
          </cell>
        </row>
        <row r="2054">
          <cell r="A2054">
            <v>40392</v>
          </cell>
          <cell r="B2054">
            <v>40392</v>
          </cell>
          <cell r="C2054">
            <v>18.2</v>
          </cell>
          <cell r="D2054">
            <v>0</v>
          </cell>
          <cell r="E2054">
            <v>19485.799999999985</v>
          </cell>
        </row>
        <row r="2055">
          <cell r="A2055">
            <v>40393</v>
          </cell>
          <cell r="B2055">
            <v>40393</v>
          </cell>
          <cell r="C2055">
            <v>17</v>
          </cell>
          <cell r="D2055">
            <v>0</v>
          </cell>
          <cell r="E2055">
            <v>19485.799999999985</v>
          </cell>
        </row>
        <row r="2056">
          <cell r="A2056">
            <v>40394</v>
          </cell>
          <cell r="B2056">
            <v>40394</v>
          </cell>
          <cell r="C2056">
            <v>17.8</v>
          </cell>
          <cell r="D2056">
            <v>0</v>
          </cell>
          <cell r="E2056">
            <v>19485.799999999985</v>
          </cell>
        </row>
        <row r="2057">
          <cell r="A2057">
            <v>40395</v>
          </cell>
          <cell r="B2057">
            <v>40395</v>
          </cell>
          <cell r="C2057">
            <v>16.600000000000001</v>
          </cell>
          <cell r="D2057">
            <v>0</v>
          </cell>
          <cell r="E2057">
            <v>19485.799999999985</v>
          </cell>
        </row>
        <row r="2058">
          <cell r="A2058">
            <v>40396</v>
          </cell>
          <cell r="B2058">
            <v>40396</v>
          </cell>
          <cell r="C2058">
            <v>17.7</v>
          </cell>
          <cell r="D2058">
            <v>0</v>
          </cell>
          <cell r="E2058">
            <v>19485.799999999985</v>
          </cell>
        </row>
        <row r="2059">
          <cell r="A2059">
            <v>40397</v>
          </cell>
          <cell r="B2059">
            <v>40397</v>
          </cell>
          <cell r="C2059">
            <v>19.3</v>
          </cell>
          <cell r="D2059">
            <v>0</v>
          </cell>
          <cell r="E2059">
            <v>19485.799999999985</v>
          </cell>
        </row>
        <row r="2060">
          <cell r="A2060">
            <v>40398</v>
          </cell>
          <cell r="B2060">
            <v>40398</v>
          </cell>
          <cell r="C2060">
            <v>19.100000000000001</v>
          </cell>
          <cell r="D2060">
            <v>0</v>
          </cell>
          <cell r="E2060">
            <v>19485.799999999985</v>
          </cell>
        </row>
        <row r="2061">
          <cell r="A2061">
            <v>40399</v>
          </cell>
          <cell r="B2061">
            <v>40399</v>
          </cell>
          <cell r="C2061">
            <v>16.8</v>
          </cell>
          <cell r="D2061">
            <v>0</v>
          </cell>
          <cell r="E2061">
            <v>19485.799999999985</v>
          </cell>
        </row>
        <row r="2062">
          <cell r="A2062">
            <v>40400</v>
          </cell>
          <cell r="B2062">
            <v>40400</v>
          </cell>
          <cell r="C2062">
            <v>20.8</v>
          </cell>
          <cell r="D2062">
            <v>0</v>
          </cell>
          <cell r="E2062">
            <v>19485.799999999985</v>
          </cell>
        </row>
        <row r="2063">
          <cell r="A2063">
            <v>40401</v>
          </cell>
          <cell r="B2063">
            <v>40401</v>
          </cell>
          <cell r="C2063">
            <v>18.3</v>
          </cell>
          <cell r="D2063">
            <v>0</v>
          </cell>
          <cell r="E2063">
            <v>19485.799999999985</v>
          </cell>
        </row>
        <row r="2064">
          <cell r="A2064">
            <v>40402</v>
          </cell>
          <cell r="B2064">
            <v>40402</v>
          </cell>
          <cell r="C2064">
            <v>17.2</v>
          </cell>
          <cell r="D2064">
            <v>0</v>
          </cell>
          <cell r="E2064">
            <v>19485.799999999985</v>
          </cell>
        </row>
        <row r="2065">
          <cell r="A2065">
            <v>40403</v>
          </cell>
          <cell r="B2065">
            <v>40403</v>
          </cell>
          <cell r="C2065">
            <v>18.5</v>
          </cell>
          <cell r="D2065">
            <v>0</v>
          </cell>
          <cell r="E2065">
            <v>19485.799999999985</v>
          </cell>
        </row>
        <row r="2066">
          <cell r="A2066">
            <v>40404</v>
          </cell>
          <cell r="B2066">
            <v>40404</v>
          </cell>
          <cell r="C2066">
            <v>17.8</v>
          </cell>
          <cell r="D2066">
            <v>0</v>
          </cell>
          <cell r="E2066">
            <v>19485.799999999985</v>
          </cell>
        </row>
        <row r="2067">
          <cell r="A2067">
            <v>40405</v>
          </cell>
          <cell r="B2067">
            <v>40405</v>
          </cell>
          <cell r="C2067">
            <v>18.8</v>
          </cell>
          <cell r="D2067">
            <v>0</v>
          </cell>
          <cell r="E2067">
            <v>19485.799999999985</v>
          </cell>
        </row>
        <row r="2068">
          <cell r="A2068">
            <v>40406</v>
          </cell>
          <cell r="B2068">
            <v>40406</v>
          </cell>
          <cell r="C2068">
            <v>17.600000000000001</v>
          </cell>
          <cell r="D2068">
            <v>0</v>
          </cell>
          <cell r="E2068">
            <v>19485.799999999985</v>
          </cell>
        </row>
        <row r="2069">
          <cell r="A2069">
            <v>40407</v>
          </cell>
          <cell r="B2069">
            <v>40407</v>
          </cell>
          <cell r="C2069">
            <v>17.5</v>
          </cell>
          <cell r="D2069">
            <v>0</v>
          </cell>
          <cell r="E2069">
            <v>19485.799999999985</v>
          </cell>
        </row>
        <row r="2070">
          <cell r="A2070">
            <v>40408</v>
          </cell>
          <cell r="B2070">
            <v>40408</v>
          </cell>
          <cell r="C2070">
            <v>16.8</v>
          </cell>
          <cell r="D2070">
            <v>0</v>
          </cell>
          <cell r="E2070">
            <v>19485.799999999985</v>
          </cell>
        </row>
        <row r="2071">
          <cell r="A2071">
            <v>40409</v>
          </cell>
          <cell r="B2071">
            <v>40409</v>
          </cell>
          <cell r="C2071">
            <v>15.8</v>
          </cell>
          <cell r="D2071">
            <v>0</v>
          </cell>
          <cell r="E2071">
            <v>19485.799999999985</v>
          </cell>
        </row>
        <row r="2072">
          <cell r="A2072">
            <v>40410</v>
          </cell>
          <cell r="B2072">
            <v>40410</v>
          </cell>
          <cell r="C2072">
            <v>18.899999999999999</v>
          </cell>
          <cell r="D2072">
            <v>0</v>
          </cell>
          <cell r="E2072">
            <v>19485.799999999985</v>
          </cell>
        </row>
        <row r="2073">
          <cell r="A2073">
            <v>40411</v>
          </cell>
          <cell r="B2073">
            <v>40411</v>
          </cell>
          <cell r="C2073">
            <v>21.1</v>
          </cell>
          <cell r="D2073">
            <v>0</v>
          </cell>
          <cell r="E2073">
            <v>19485.799999999985</v>
          </cell>
        </row>
        <row r="2074">
          <cell r="A2074">
            <v>40412</v>
          </cell>
          <cell r="B2074">
            <v>40412</v>
          </cell>
          <cell r="C2074">
            <v>20.399999999999999</v>
          </cell>
          <cell r="D2074">
            <v>0</v>
          </cell>
          <cell r="E2074">
            <v>19485.799999999985</v>
          </cell>
        </row>
        <row r="2075">
          <cell r="A2075">
            <v>40413</v>
          </cell>
          <cell r="B2075">
            <v>40413</v>
          </cell>
          <cell r="C2075">
            <v>18.8</v>
          </cell>
          <cell r="D2075">
            <v>0</v>
          </cell>
          <cell r="E2075">
            <v>19485.799999999985</v>
          </cell>
        </row>
        <row r="2076">
          <cell r="A2076">
            <v>40414</v>
          </cell>
          <cell r="B2076">
            <v>40414</v>
          </cell>
          <cell r="C2076">
            <v>16.7</v>
          </cell>
          <cell r="D2076">
            <v>0</v>
          </cell>
          <cell r="E2076">
            <v>19485.799999999985</v>
          </cell>
        </row>
        <row r="2077">
          <cell r="A2077">
            <v>40415</v>
          </cell>
          <cell r="B2077">
            <v>40415</v>
          </cell>
          <cell r="C2077">
            <v>15.3</v>
          </cell>
          <cell r="D2077">
            <v>0</v>
          </cell>
          <cell r="E2077">
            <v>19485.799999999985</v>
          </cell>
        </row>
      </sheetData>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ktliste"/>
      <sheetName val="Übersicht"/>
      <sheetName val="Wärme"/>
      <sheetName val="Wärme1 drucken"/>
      <sheetName val="Wärme2 drucken"/>
      <sheetName val="Strom"/>
      <sheetName val="Strom1 drucken"/>
      <sheetName val="Strom2 drucken"/>
      <sheetName val="Begehungstermine"/>
      <sheetName val="Messungen"/>
      <sheetName val="Bemerkungen"/>
      <sheetName val="GT15"/>
      <sheetName val="Tabelle6"/>
    </sheetNames>
    <sheetDataSet>
      <sheetData sheetId="0"/>
      <sheetData sheetId="1"/>
      <sheetData sheetId="2"/>
      <sheetData sheetId="3"/>
      <sheetData sheetId="4"/>
      <sheetData sheetId="5"/>
      <sheetData sheetId="6"/>
      <sheetData sheetId="7"/>
      <sheetData sheetId="8"/>
      <sheetData sheetId="9"/>
      <sheetData sheetId="10"/>
      <sheetData sheetId="11">
        <row r="1">
          <cell r="A1" t="str">
            <v>DATUM</v>
          </cell>
          <cell r="B1" t="str">
            <v>DATUM</v>
          </cell>
          <cell r="C1" t="str">
            <v>Gt15</v>
          </cell>
          <cell r="D1" t="str">
            <v>S(GT(15))</v>
          </cell>
        </row>
        <row r="2">
          <cell r="A2">
            <v>32874</v>
          </cell>
          <cell r="B2">
            <v>32874</v>
          </cell>
          <cell r="C2">
            <v>16.8</v>
          </cell>
          <cell r="D2">
            <v>16.8</v>
          </cell>
        </row>
        <row r="3">
          <cell r="A3">
            <v>32875</v>
          </cell>
          <cell r="B3">
            <v>32875</v>
          </cell>
          <cell r="C3">
            <v>16.399999999999999</v>
          </cell>
          <cell r="D3">
            <v>33.200000000000003</v>
          </cell>
        </row>
        <row r="4">
          <cell r="A4">
            <v>32876</v>
          </cell>
          <cell r="B4">
            <v>32876</v>
          </cell>
          <cell r="C4">
            <v>15.3</v>
          </cell>
          <cell r="D4">
            <v>48.5</v>
          </cell>
        </row>
        <row r="5">
          <cell r="A5">
            <v>32877</v>
          </cell>
          <cell r="B5">
            <v>32877</v>
          </cell>
          <cell r="C5">
            <v>16.100000000000001</v>
          </cell>
          <cell r="D5">
            <v>64.599999999999994</v>
          </cell>
        </row>
        <row r="6">
          <cell r="A6">
            <v>32878</v>
          </cell>
          <cell r="B6">
            <v>32878</v>
          </cell>
          <cell r="C6">
            <v>15.5</v>
          </cell>
          <cell r="D6">
            <v>80.099999999999994</v>
          </cell>
        </row>
        <row r="7">
          <cell r="A7">
            <v>32879</v>
          </cell>
          <cell r="B7">
            <v>32879</v>
          </cell>
          <cell r="C7">
            <v>15.5</v>
          </cell>
          <cell r="D7">
            <v>95.6</v>
          </cell>
        </row>
        <row r="8">
          <cell r="A8">
            <v>32880</v>
          </cell>
          <cell r="B8">
            <v>32880</v>
          </cell>
          <cell r="C8">
            <v>19.100000000000001</v>
          </cell>
          <cell r="D8">
            <v>114.69999999999999</v>
          </cell>
        </row>
        <row r="9">
          <cell r="A9">
            <v>32881</v>
          </cell>
          <cell r="B9">
            <v>32881</v>
          </cell>
          <cell r="C9">
            <v>15.6</v>
          </cell>
          <cell r="D9">
            <v>130.29999999999998</v>
          </cell>
        </row>
        <row r="10">
          <cell r="A10">
            <v>32882</v>
          </cell>
          <cell r="B10">
            <v>32882</v>
          </cell>
          <cell r="C10">
            <v>12</v>
          </cell>
          <cell r="D10">
            <v>142.29999999999998</v>
          </cell>
        </row>
        <row r="11">
          <cell r="A11">
            <v>32883</v>
          </cell>
          <cell r="B11">
            <v>32883</v>
          </cell>
          <cell r="C11">
            <v>10.8</v>
          </cell>
          <cell r="D11">
            <v>153.1</v>
          </cell>
        </row>
        <row r="12">
          <cell r="A12">
            <v>32884</v>
          </cell>
          <cell r="B12">
            <v>32884</v>
          </cell>
          <cell r="C12">
            <v>10.6</v>
          </cell>
          <cell r="D12">
            <v>163.69999999999999</v>
          </cell>
        </row>
        <row r="13">
          <cell r="A13">
            <v>32885</v>
          </cell>
          <cell r="B13">
            <v>32885</v>
          </cell>
          <cell r="C13">
            <v>8.6999999999999993</v>
          </cell>
          <cell r="D13">
            <v>172.39999999999998</v>
          </cell>
        </row>
        <row r="14">
          <cell r="A14">
            <v>32886</v>
          </cell>
          <cell r="B14">
            <v>32886</v>
          </cell>
          <cell r="C14">
            <v>13.1</v>
          </cell>
          <cell r="D14">
            <v>185.49999999999997</v>
          </cell>
        </row>
        <row r="15">
          <cell r="A15">
            <v>32887</v>
          </cell>
          <cell r="B15">
            <v>32887</v>
          </cell>
          <cell r="C15">
            <v>12.2</v>
          </cell>
          <cell r="D15">
            <v>197.69999999999996</v>
          </cell>
        </row>
        <row r="16">
          <cell r="A16">
            <v>32888</v>
          </cell>
          <cell r="B16">
            <v>32888</v>
          </cell>
          <cell r="C16">
            <v>11.5</v>
          </cell>
          <cell r="D16">
            <v>209.19999999999996</v>
          </cell>
        </row>
        <row r="17">
          <cell r="A17">
            <v>32889</v>
          </cell>
          <cell r="B17">
            <v>32889</v>
          </cell>
          <cell r="C17">
            <v>5.5</v>
          </cell>
          <cell r="D17">
            <v>214.69999999999996</v>
          </cell>
        </row>
        <row r="18">
          <cell r="A18">
            <v>32890</v>
          </cell>
          <cell r="B18">
            <v>32890</v>
          </cell>
          <cell r="C18">
            <v>6.4</v>
          </cell>
          <cell r="D18">
            <v>221.09999999999997</v>
          </cell>
        </row>
        <row r="19">
          <cell r="A19">
            <v>32891</v>
          </cell>
          <cell r="B19">
            <v>32891</v>
          </cell>
          <cell r="C19">
            <v>10.3</v>
          </cell>
          <cell r="D19">
            <v>231.39999999999998</v>
          </cell>
        </row>
        <row r="20">
          <cell r="A20">
            <v>32892</v>
          </cell>
          <cell r="B20">
            <v>32892</v>
          </cell>
          <cell r="C20">
            <v>10.3</v>
          </cell>
          <cell r="D20">
            <v>241.7</v>
          </cell>
        </row>
        <row r="21">
          <cell r="A21">
            <v>32893</v>
          </cell>
          <cell r="B21">
            <v>32893</v>
          </cell>
          <cell r="C21">
            <v>9.4</v>
          </cell>
          <cell r="D21">
            <v>251.1</v>
          </cell>
        </row>
        <row r="22">
          <cell r="A22">
            <v>32894</v>
          </cell>
          <cell r="B22">
            <v>32894</v>
          </cell>
          <cell r="C22">
            <v>7</v>
          </cell>
          <cell r="D22">
            <v>258.10000000000002</v>
          </cell>
        </row>
        <row r="23">
          <cell r="A23">
            <v>32895</v>
          </cell>
          <cell r="B23">
            <v>32895</v>
          </cell>
          <cell r="C23">
            <v>6.5</v>
          </cell>
          <cell r="D23">
            <v>264.60000000000002</v>
          </cell>
        </row>
        <row r="24">
          <cell r="A24">
            <v>32896</v>
          </cell>
          <cell r="B24">
            <v>32896</v>
          </cell>
          <cell r="C24">
            <v>7.7</v>
          </cell>
          <cell r="D24">
            <v>272.3</v>
          </cell>
        </row>
        <row r="25">
          <cell r="A25">
            <v>32897</v>
          </cell>
          <cell r="B25">
            <v>32897</v>
          </cell>
          <cell r="C25">
            <v>9.1999999999999993</v>
          </cell>
          <cell r="D25">
            <v>281.5</v>
          </cell>
        </row>
        <row r="26">
          <cell r="A26">
            <v>32898</v>
          </cell>
          <cell r="B26">
            <v>32898</v>
          </cell>
          <cell r="C26">
            <v>9.9</v>
          </cell>
          <cell r="D26">
            <v>291.39999999999998</v>
          </cell>
        </row>
        <row r="27">
          <cell r="A27">
            <v>32899</v>
          </cell>
          <cell r="B27">
            <v>32899</v>
          </cell>
          <cell r="C27">
            <v>8.8000000000000007</v>
          </cell>
          <cell r="D27">
            <v>300.2</v>
          </cell>
        </row>
        <row r="28">
          <cell r="A28">
            <v>32900</v>
          </cell>
          <cell r="B28">
            <v>32900</v>
          </cell>
          <cell r="C28">
            <v>10.7</v>
          </cell>
          <cell r="D28">
            <v>310.89999999999998</v>
          </cell>
        </row>
        <row r="29">
          <cell r="A29">
            <v>32901</v>
          </cell>
          <cell r="B29">
            <v>32901</v>
          </cell>
          <cell r="C29">
            <v>9.6</v>
          </cell>
          <cell r="D29">
            <v>320.5</v>
          </cell>
        </row>
        <row r="30">
          <cell r="A30">
            <v>32902</v>
          </cell>
          <cell r="B30">
            <v>32902</v>
          </cell>
          <cell r="C30">
            <v>9.6999999999999993</v>
          </cell>
          <cell r="D30">
            <v>330.2</v>
          </cell>
        </row>
        <row r="31">
          <cell r="A31">
            <v>32903</v>
          </cell>
          <cell r="B31">
            <v>32903</v>
          </cell>
          <cell r="C31">
            <v>10.6</v>
          </cell>
          <cell r="D31">
            <v>340.8</v>
          </cell>
        </row>
        <row r="32">
          <cell r="A32">
            <v>32904</v>
          </cell>
          <cell r="B32">
            <v>32904</v>
          </cell>
          <cell r="C32">
            <v>8.1</v>
          </cell>
          <cell r="D32">
            <v>348.90000000000003</v>
          </cell>
        </row>
        <row r="33">
          <cell r="A33">
            <v>32905</v>
          </cell>
          <cell r="B33">
            <v>32905</v>
          </cell>
          <cell r="C33">
            <v>8</v>
          </cell>
          <cell r="D33">
            <v>356.90000000000003</v>
          </cell>
        </row>
        <row r="34">
          <cell r="A34">
            <v>32906</v>
          </cell>
          <cell r="B34">
            <v>32906</v>
          </cell>
          <cell r="C34">
            <v>9.1999999999999993</v>
          </cell>
          <cell r="D34">
            <v>366.1</v>
          </cell>
        </row>
        <row r="35">
          <cell r="A35">
            <v>32907</v>
          </cell>
          <cell r="B35">
            <v>32907</v>
          </cell>
          <cell r="C35">
            <v>8.3000000000000007</v>
          </cell>
          <cell r="D35">
            <v>374.40000000000003</v>
          </cell>
        </row>
        <row r="36">
          <cell r="A36">
            <v>32908</v>
          </cell>
          <cell r="B36">
            <v>32908</v>
          </cell>
          <cell r="C36">
            <v>8.4</v>
          </cell>
          <cell r="D36">
            <v>382.8</v>
          </cell>
        </row>
        <row r="37">
          <cell r="A37">
            <v>32909</v>
          </cell>
          <cell r="B37">
            <v>32909</v>
          </cell>
          <cell r="C37">
            <v>9.1999999999999993</v>
          </cell>
          <cell r="D37">
            <v>392</v>
          </cell>
        </row>
        <row r="38">
          <cell r="A38">
            <v>32910</v>
          </cell>
          <cell r="B38">
            <v>32910</v>
          </cell>
          <cell r="C38">
            <v>10.3</v>
          </cell>
          <cell r="D38">
            <v>402.3</v>
          </cell>
        </row>
        <row r="39">
          <cell r="A39">
            <v>32911</v>
          </cell>
          <cell r="B39">
            <v>32911</v>
          </cell>
          <cell r="C39">
            <v>6.6</v>
          </cell>
          <cell r="D39">
            <v>408.90000000000003</v>
          </cell>
        </row>
        <row r="40">
          <cell r="A40">
            <v>32912</v>
          </cell>
          <cell r="B40">
            <v>32912</v>
          </cell>
          <cell r="C40">
            <v>4.0999999999999996</v>
          </cell>
          <cell r="D40">
            <v>413.00000000000006</v>
          </cell>
        </row>
        <row r="41">
          <cell r="A41">
            <v>32913</v>
          </cell>
          <cell r="B41">
            <v>32913</v>
          </cell>
          <cell r="C41">
            <v>9.8000000000000007</v>
          </cell>
          <cell r="D41">
            <v>422.80000000000007</v>
          </cell>
        </row>
        <row r="42">
          <cell r="A42">
            <v>32914</v>
          </cell>
          <cell r="B42">
            <v>32914</v>
          </cell>
          <cell r="C42">
            <v>10.7</v>
          </cell>
          <cell r="D42">
            <v>433.50000000000006</v>
          </cell>
        </row>
        <row r="43">
          <cell r="A43">
            <v>32915</v>
          </cell>
          <cell r="B43">
            <v>32915</v>
          </cell>
          <cell r="C43">
            <v>10.1</v>
          </cell>
          <cell r="D43">
            <v>443.60000000000008</v>
          </cell>
        </row>
        <row r="44">
          <cell r="A44">
            <v>32916</v>
          </cell>
          <cell r="B44">
            <v>32916</v>
          </cell>
          <cell r="C44">
            <v>12.1</v>
          </cell>
          <cell r="D44">
            <v>455.7000000000001</v>
          </cell>
        </row>
        <row r="45">
          <cell r="A45">
            <v>32917</v>
          </cell>
          <cell r="B45">
            <v>32917</v>
          </cell>
          <cell r="C45">
            <v>12.8</v>
          </cell>
          <cell r="D45">
            <v>468.50000000000011</v>
          </cell>
        </row>
        <row r="46">
          <cell r="A46">
            <v>32918</v>
          </cell>
          <cell r="B46">
            <v>32918</v>
          </cell>
          <cell r="C46">
            <v>12.5</v>
          </cell>
          <cell r="D46">
            <v>481.00000000000011</v>
          </cell>
        </row>
        <row r="47">
          <cell r="A47">
            <v>32919</v>
          </cell>
          <cell r="B47">
            <v>32919</v>
          </cell>
          <cell r="C47">
            <v>13.4</v>
          </cell>
          <cell r="D47">
            <v>494.40000000000009</v>
          </cell>
        </row>
        <row r="48">
          <cell r="A48">
            <v>32920</v>
          </cell>
          <cell r="B48">
            <v>32920</v>
          </cell>
          <cell r="C48">
            <v>12.8</v>
          </cell>
          <cell r="D48">
            <v>507.2000000000001</v>
          </cell>
        </row>
        <row r="49">
          <cell r="A49">
            <v>32921</v>
          </cell>
          <cell r="B49">
            <v>32921</v>
          </cell>
          <cell r="C49">
            <v>11.9</v>
          </cell>
          <cell r="D49">
            <v>519.10000000000014</v>
          </cell>
        </row>
        <row r="50">
          <cell r="A50">
            <v>32922</v>
          </cell>
          <cell r="B50">
            <v>32922</v>
          </cell>
          <cell r="C50">
            <v>8.1</v>
          </cell>
          <cell r="D50">
            <v>527.20000000000016</v>
          </cell>
        </row>
        <row r="51">
          <cell r="A51">
            <v>32923</v>
          </cell>
          <cell r="B51">
            <v>32923</v>
          </cell>
          <cell r="C51">
            <v>6.2</v>
          </cell>
          <cell r="D51">
            <v>533.4000000000002</v>
          </cell>
        </row>
        <row r="52">
          <cell r="A52">
            <v>32924</v>
          </cell>
          <cell r="B52">
            <v>32924</v>
          </cell>
          <cell r="C52">
            <v>3</v>
          </cell>
          <cell r="D52">
            <v>536.4000000000002</v>
          </cell>
        </row>
        <row r="53">
          <cell r="A53">
            <v>32925</v>
          </cell>
          <cell r="B53">
            <v>32925</v>
          </cell>
          <cell r="C53">
            <v>3.4</v>
          </cell>
          <cell r="D53">
            <v>539.80000000000018</v>
          </cell>
        </row>
        <row r="54">
          <cell r="A54">
            <v>32926</v>
          </cell>
          <cell r="B54">
            <v>32926</v>
          </cell>
          <cell r="C54">
            <v>8</v>
          </cell>
          <cell r="D54">
            <v>547.80000000000018</v>
          </cell>
        </row>
        <row r="55">
          <cell r="A55">
            <v>32927</v>
          </cell>
          <cell r="B55">
            <v>32927</v>
          </cell>
          <cell r="C55">
            <v>7.4</v>
          </cell>
          <cell r="D55">
            <v>555.20000000000016</v>
          </cell>
        </row>
        <row r="56">
          <cell r="A56">
            <v>32928</v>
          </cell>
          <cell r="B56">
            <v>32928</v>
          </cell>
          <cell r="C56">
            <v>5.8</v>
          </cell>
          <cell r="D56">
            <v>561.00000000000011</v>
          </cell>
        </row>
        <row r="57">
          <cell r="A57">
            <v>32929</v>
          </cell>
          <cell r="B57">
            <v>32929</v>
          </cell>
          <cell r="C57">
            <v>3</v>
          </cell>
          <cell r="D57">
            <v>564.00000000000011</v>
          </cell>
        </row>
        <row r="58">
          <cell r="A58">
            <v>32930</v>
          </cell>
          <cell r="B58">
            <v>32930</v>
          </cell>
          <cell r="C58">
            <v>6.1</v>
          </cell>
          <cell r="D58">
            <v>570.10000000000014</v>
          </cell>
        </row>
        <row r="59">
          <cell r="A59">
            <v>32931</v>
          </cell>
          <cell r="B59">
            <v>32931</v>
          </cell>
          <cell r="C59">
            <v>11.3</v>
          </cell>
          <cell r="D59">
            <v>581.40000000000009</v>
          </cell>
        </row>
        <row r="60">
          <cell r="A60">
            <v>32932</v>
          </cell>
          <cell r="B60">
            <v>32932</v>
          </cell>
          <cell r="C60">
            <v>9.9</v>
          </cell>
          <cell r="D60">
            <v>591.30000000000007</v>
          </cell>
        </row>
        <row r="61">
          <cell r="A61">
            <v>32933</v>
          </cell>
          <cell r="B61">
            <v>32933</v>
          </cell>
          <cell r="C61">
            <v>11.7</v>
          </cell>
          <cell r="D61">
            <v>603.00000000000011</v>
          </cell>
        </row>
        <row r="62">
          <cell r="A62">
            <v>32934</v>
          </cell>
          <cell r="B62">
            <v>32934</v>
          </cell>
          <cell r="C62">
            <v>12.9</v>
          </cell>
          <cell r="D62">
            <v>615.90000000000009</v>
          </cell>
        </row>
        <row r="63">
          <cell r="A63">
            <v>32935</v>
          </cell>
          <cell r="B63">
            <v>32935</v>
          </cell>
          <cell r="C63">
            <v>12.5</v>
          </cell>
          <cell r="D63">
            <v>628.40000000000009</v>
          </cell>
        </row>
        <row r="64">
          <cell r="A64">
            <v>32936</v>
          </cell>
          <cell r="B64">
            <v>32936</v>
          </cell>
          <cell r="C64">
            <v>9.4</v>
          </cell>
          <cell r="D64">
            <v>637.80000000000007</v>
          </cell>
        </row>
        <row r="65">
          <cell r="A65">
            <v>32937</v>
          </cell>
          <cell r="B65">
            <v>32937</v>
          </cell>
          <cell r="C65">
            <v>8</v>
          </cell>
          <cell r="D65">
            <v>645.80000000000007</v>
          </cell>
        </row>
        <row r="66">
          <cell r="A66">
            <v>32938</v>
          </cell>
          <cell r="B66">
            <v>32938</v>
          </cell>
          <cell r="C66">
            <v>7.3</v>
          </cell>
          <cell r="D66">
            <v>653.1</v>
          </cell>
        </row>
        <row r="67">
          <cell r="A67">
            <v>32939</v>
          </cell>
          <cell r="B67">
            <v>32939</v>
          </cell>
          <cell r="C67">
            <v>5.9</v>
          </cell>
          <cell r="D67">
            <v>659</v>
          </cell>
        </row>
        <row r="68">
          <cell r="A68">
            <v>32940</v>
          </cell>
          <cell r="B68">
            <v>32940</v>
          </cell>
          <cell r="C68">
            <v>5.8</v>
          </cell>
          <cell r="D68">
            <v>664.8</v>
          </cell>
        </row>
        <row r="69">
          <cell r="A69">
            <v>32941</v>
          </cell>
          <cell r="B69">
            <v>32941</v>
          </cell>
          <cell r="C69">
            <v>8.6</v>
          </cell>
          <cell r="D69">
            <v>673.4</v>
          </cell>
        </row>
        <row r="70">
          <cell r="A70">
            <v>32942</v>
          </cell>
          <cell r="B70">
            <v>32942</v>
          </cell>
          <cell r="C70">
            <v>9</v>
          </cell>
          <cell r="D70">
            <v>682.4</v>
          </cell>
        </row>
        <row r="71">
          <cell r="A71">
            <v>32943</v>
          </cell>
          <cell r="B71">
            <v>32943</v>
          </cell>
          <cell r="C71">
            <v>2.6</v>
          </cell>
          <cell r="D71">
            <v>685</v>
          </cell>
        </row>
        <row r="72">
          <cell r="A72">
            <v>32944</v>
          </cell>
          <cell r="B72">
            <v>32944</v>
          </cell>
          <cell r="C72">
            <v>5.8</v>
          </cell>
          <cell r="D72">
            <v>690.8</v>
          </cell>
        </row>
        <row r="73">
          <cell r="A73">
            <v>32945</v>
          </cell>
          <cell r="B73">
            <v>32945</v>
          </cell>
          <cell r="C73">
            <v>9.3000000000000007</v>
          </cell>
          <cell r="D73">
            <v>700.09999999999991</v>
          </cell>
        </row>
        <row r="74">
          <cell r="A74">
            <v>32946</v>
          </cell>
          <cell r="B74">
            <v>32946</v>
          </cell>
          <cell r="C74">
            <v>9.5</v>
          </cell>
          <cell r="D74">
            <v>709.59999999999991</v>
          </cell>
        </row>
        <row r="75">
          <cell r="A75">
            <v>32947</v>
          </cell>
          <cell r="B75">
            <v>32947</v>
          </cell>
          <cell r="C75">
            <v>8</v>
          </cell>
          <cell r="D75">
            <v>717.59999999999991</v>
          </cell>
        </row>
        <row r="76">
          <cell r="A76">
            <v>32948</v>
          </cell>
          <cell r="B76">
            <v>32948</v>
          </cell>
          <cell r="C76">
            <v>5.9</v>
          </cell>
          <cell r="D76">
            <v>723.49999999999989</v>
          </cell>
        </row>
        <row r="77">
          <cell r="A77">
            <v>32949</v>
          </cell>
          <cell r="B77">
            <v>32949</v>
          </cell>
          <cell r="C77">
            <v>4.3</v>
          </cell>
          <cell r="D77">
            <v>727.79999999999984</v>
          </cell>
        </row>
        <row r="78">
          <cell r="A78">
            <v>32950</v>
          </cell>
          <cell r="B78">
            <v>32950</v>
          </cell>
          <cell r="C78">
            <v>4.5</v>
          </cell>
          <cell r="D78">
            <v>732.29999999999984</v>
          </cell>
        </row>
        <row r="79">
          <cell r="A79">
            <v>32951</v>
          </cell>
          <cell r="B79">
            <v>32951</v>
          </cell>
          <cell r="C79">
            <v>2.1</v>
          </cell>
          <cell r="D79">
            <v>734.39999999999986</v>
          </cell>
        </row>
        <row r="80">
          <cell r="A80">
            <v>32952</v>
          </cell>
          <cell r="B80">
            <v>32952</v>
          </cell>
          <cell r="C80">
            <v>3.7</v>
          </cell>
          <cell r="D80">
            <v>738.09999999999991</v>
          </cell>
        </row>
        <row r="81">
          <cell r="A81">
            <v>32953</v>
          </cell>
          <cell r="B81">
            <v>32953</v>
          </cell>
          <cell r="C81">
            <v>3.3</v>
          </cell>
          <cell r="D81">
            <v>741.39999999999986</v>
          </cell>
        </row>
        <row r="82">
          <cell r="A82">
            <v>32954</v>
          </cell>
          <cell r="B82">
            <v>32954</v>
          </cell>
          <cell r="C82">
            <v>3.7</v>
          </cell>
          <cell r="D82">
            <v>745.09999999999991</v>
          </cell>
        </row>
        <row r="83">
          <cell r="A83">
            <v>32955</v>
          </cell>
          <cell r="B83">
            <v>32955</v>
          </cell>
          <cell r="C83">
            <v>6.4</v>
          </cell>
          <cell r="D83">
            <v>751.49999999999989</v>
          </cell>
        </row>
        <row r="84">
          <cell r="A84">
            <v>32956</v>
          </cell>
          <cell r="B84">
            <v>32956</v>
          </cell>
          <cell r="C84">
            <v>5.9</v>
          </cell>
          <cell r="D84">
            <v>757.39999999999986</v>
          </cell>
        </row>
        <row r="85">
          <cell r="A85">
            <v>32957</v>
          </cell>
          <cell r="B85">
            <v>32957</v>
          </cell>
          <cell r="C85">
            <v>9.4</v>
          </cell>
          <cell r="D85">
            <v>766.79999999999984</v>
          </cell>
        </row>
        <row r="86">
          <cell r="A86">
            <v>32958</v>
          </cell>
          <cell r="B86">
            <v>32958</v>
          </cell>
          <cell r="C86">
            <v>8.8000000000000007</v>
          </cell>
          <cell r="D86">
            <v>775.5999999999998</v>
          </cell>
        </row>
        <row r="87">
          <cell r="A87">
            <v>32959</v>
          </cell>
          <cell r="B87">
            <v>32959</v>
          </cell>
          <cell r="C87">
            <v>9</v>
          </cell>
          <cell r="D87">
            <v>784.5999999999998</v>
          </cell>
        </row>
        <row r="88">
          <cell r="A88">
            <v>32960</v>
          </cell>
          <cell r="B88">
            <v>32960</v>
          </cell>
          <cell r="C88">
            <v>7.8</v>
          </cell>
          <cell r="D88">
            <v>792.39999999999975</v>
          </cell>
        </row>
        <row r="89">
          <cell r="A89">
            <v>32961</v>
          </cell>
          <cell r="B89">
            <v>32961</v>
          </cell>
          <cell r="C89">
            <v>6.1</v>
          </cell>
          <cell r="D89">
            <v>798.49999999999977</v>
          </cell>
        </row>
        <row r="90">
          <cell r="A90">
            <v>32962</v>
          </cell>
          <cell r="B90">
            <v>32962</v>
          </cell>
          <cell r="C90">
            <v>8.6999999999999993</v>
          </cell>
          <cell r="D90">
            <v>807.19999999999982</v>
          </cell>
        </row>
        <row r="91">
          <cell r="A91">
            <v>32963</v>
          </cell>
          <cell r="B91">
            <v>32963</v>
          </cell>
          <cell r="C91">
            <v>4.4000000000000004</v>
          </cell>
          <cell r="D91">
            <v>811.5999999999998</v>
          </cell>
        </row>
        <row r="92">
          <cell r="A92">
            <v>32964</v>
          </cell>
          <cell r="B92">
            <v>32964</v>
          </cell>
          <cell r="C92">
            <v>3.1</v>
          </cell>
          <cell r="D92">
            <v>814.69999999999982</v>
          </cell>
        </row>
        <row r="93">
          <cell r="A93">
            <v>32965</v>
          </cell>
          <cell r="B93">
            <v>32965</v>
          </cell>
          <cell r="C93">
            <v>1.4</v>
          </cell>
          <cell r="D93">
            <v>816.0999999999998</v>
          </cell>
        </row>
        <row r="94">
          <cell r="A94">
            <v>32966</v>
          </cell>
          <cell r="B94">
            <v>32966</v>
          </cell>
          <cell r="C94">
            <v>3.1</v>
          </cell>
          <cell r="D94">
            <v>819.19999999999982</v>
          </cell>
        </row>
        <row r="95">
          <cell r="A95">
            <v>32967</v>
          </cell>
          <cell r="B95">
            <v>32967</v>
          </cell>
          <cell r="C95">
            <v>9.6</v>
          </cell>
          <cell r="D95">
            <v>828.79999999999984</v>
          </cell>
        </row>
        <row r="96">
          <cell r="A96">
            <v>32968</v>
          </cell>
          <cell r="B96">
            <v>32968</v>
          </cell>
          <cell r="C96">
            <v>11.5</v>
          </cell>
          <cell r="D96">
            <v>840.29999999999984</v>
          </cell>
        </row>
        <row r="97">
          <cell r="A97">
            <v>32969</v>
          </cell>
          <cell r="B97">
            <v>32969</v>
          </cell>
          <cell r="C97">
            <v>9</v>
          </cell>
          <cell r="D97">
            <v>849.29999999999984</v>
          </cell>
        </row>
        <row r="98">
          <cell r="A98">
            <v>32970</v>
          </cell>
          <cell r="B98">
            <v>32970</v>
          </cell>
          <cell r="C98">
            <v>8.4</v>
          </cell>
          <cell r="D98">
            <v>857.69999999999982</v>
          </cell>
        </row>
        <row r="99">
          <cell r="A99">
            <v>32971</v>
          </cell>
          <cell r="B99">
            <v>32971</v>
          </cell>
          <cell r="C99">
            <v>10.9</v>
          </cell>
          <cell r="D99">
            <v>868.5999999999998</v>
          </cell>
        </row>
        <row r="100">
          <cell r="A100">
            <v>32972</v>
          </cell>
          <cell r="B100">
            <v>32972</v>
          </cell>
          <cell r="C100">
            <v>11.4</v>
          </cell>
          <cell r="D100">
            <v>879.99999999999977</v>
          </cell>
        </row>
        <row r="101">
          <cell r="A101">
            <v>32973</v>
          </cell>
          <cell r="B101">
            <v>32973</v>
          </cell>
          <cell r="C101">
            <v>9.8000000000000007</v>
          </cell>
          <cell r="D101">
            <v>889.79999999999973</v>
          </cell>
        </row>
        <row r="102">
          <cell r="A102">
            <v>32974</v>
          </cell>
          <cell r="B102">
            <v>32974</v>
          </cell>
          <cell r="C102">
            <v>8</v>
          </cell>
          <cell r="D102">
            <v>897.79999999999973</v>
          </cell>
        </row>
        <row r="103">
          <cell r="A103">
            <v>32975</v>
          </cell>
          <cell r="B103">
            <v>32975</v>
          </cell>
          <cell r="C103">
            <v>7.3</v>
          </cell>
          <cell r="D103">
            <v>905.09999999999968</v>
          </cell>
        </row>
        <row r="104">
          <cell r="A104">
            <v>32976</v>
          </cell>
          <cell r="B104">
            <v>32976</v>
          </cell>
          <cell r="C104">
            <v>5.5</v>
          </cell>
          <cell r="D104">
            <v>910.59999999999968</v>
          </cell>
        </row>
        <row r="105">
          <cell r="A105">
            <v>32977</v>
          </cell>
          <cell r="B105">
            <v>32977</v>
          </cell>
          <cell r="C105">
            <v>2.1</v>
          </cell>
          <cell r="D105">
            <v>912.6999999999997</v>
          </cell>
        </row>
        <row r="106">
          <cell r="A106">
            <v>32978</v>
          </cell>
          <cell r="B106">
            <v>32978</v>
          </cell>
          <cell r="C106">
            <v>6.9</v>
          </cell>
          <cell r="D106">
            <v>919.59999999999968</v>
          </cell>
        </row>
        <row r="107">
          <cell r="A107">
            <v>32979</v>
          </cell>
          <cell r="B107">
            <v>32979</v>
          </cell>
          <cell r="C107">
            <v>7.6</v>
          </cell>
          <cell r="D107">
            <v>927.1999999999997</v>
          </cell>
        </row>
        <row r="108">
          <cell r="A108">
            <v>32980</v>
          </cell>
          <cell r="B108">
            <v>32980</v>
          </cell>
          <cell r="C108">
            <v>8.1999999999999993</v>
          </cell>
          <cell r="D108">
            <v>935.39999999999975</v>
          </cell>
        </row>
        <row r="109">
          <cell r="A109">
            <v>32981</v>
          </cell>
          <cell r="B109">
            <v>32981</v>
          </cell>
          <cell r="C109">
            <v>7</v>
          </cell>
          <cell r="D109">
            <v>942.39999999999975</v>
          </cell>
        </row>
        <row r="110">
          <cell r="A110">
            <v>32982</v>
          </cell>
          <cell r="B110">
            <v>32982</v>
          </cell>
          <cell r="C110">
            <v>5.0999999999999996</v>
          </cell>
          <cell r="D110">
            <v>947.49999999999977</v>
          </cell>
        </row>
        <row r="111">
          <cell r="A111">
            <v>32983</v>
          </cell>
          <cell r="B111">
            <v>32983</v>
          </cell>
          <cell r="C111">
            <v>1.6</v>
          </cell>
          <cell r="D111">
            <v>949.0999999999998</v>
          </cell>
        </row>
        <row r="112">
          <cell r="A112">
            <v>32984</v>
          </cell>
          <cell r="B112">
            <v>32984</v>
          </cell>
          <cell r="C112">
            <v>0.2</v>
          </cell>
          <cell r="D112">
            <v>949.29999999999984</v>
          </cell>
        </row>
        <row r="113">
          <cell r="A113">
            <v>32985</v>
          </cell>
          <cell r="B113">
            <v>32985</v>
          </cell>
          <cell r="C113">
            <v>1.4</v>
          </cell>
          <cell r="D113">
            <v>950.69999999999982</v>
          </cell>
        </row>
        <row r="114">
          <cell r="A114">
            <v>32986</v>
          </cell>
          <cell r="B114">
            <v>32986</v>
          </cell>
          <cell r="C114">
            <v>2.4</v>
          </cell>
          <cell r="D114">
            <v>953.0999999999998</v>
          </cell>
        </row>
        <row r="115">
          <cell r="A115">
            <v>32987</v>
          </cell>
          <cell r="B115">
            <v>32987</v>
          </cell>
          <cell r="C115">
            <v>4.5999999999999996</v>
          </cell>
          <cell r="D115">
            <v>957.69999999999982</v>
          </cell>
        </row>
        <row r="116">
          <cell r="A116">
            <v>32988</v>
          </cell>
          <cell r="B116">
            <v>32988</v>
          </cell>
          <cell r="C116">
            <v>4.0999999999999996</v>
          </cell>
          <cell r="D116">
            <v>961.79999999999984</v>
          </cell>
        </row>
        <row r="117">
          <cell r="A117">
            <v>32989</v>
          </cell>
          <cell r="B117">
            <v>32989</v>
          </cell>
          <cell r="C117">
            <v>3.5</v>
          </cell>
          <cell r="D117">
            <v>965.29999999999984</v>
          </cell>
        </row>
        <row r="118">
          <cell r="A118">
            <v>32990</v>
          </cell>
          <cell r="B118">
            <v>32990</v>
          </cell>
          <cell r="C118">
            <v>6.8</v>
          </cell>
          <cell r="D118">
            <v>972.0999999999998</v>
          </cell>
        </row>
        <row r="119">
          <cell r="A119">
            <v>32991</v>
          </cell>
          <cell r="B119">
            <v>32991</v>
          </cell>
          <cell r="C119">
            <v>7.8</v>
          </cell>
          <cell r="D119">
            <v>979.89999999999975</v>
          </cell>
        </row>
        <row r="120">
          <cell r="A120">
            <v>32992</v>
          </cell>
          <cell r="B120">
            <v>32992</v>
          </cell>
          <cell r="C120">
            <v>4</v>
          </cell>
          <cell r="D120">
            <v>983.89999999999975</v>
          </cell>
        </row>
        <row r="121">
          <cell r="A121">
            <v>32993</v>
          </cell>
          <cell r="B121">
            <v>32993</v>
          </cell>
          <cell r="C121">
            <v>3.4</v>
          </cell>
          <cell r="D121">
            <v>987.29999999999973</v>
          </cell>
        </row>
        <row r="122">
          <cell r="A122">
            <v>32994</v>
          </cell>
          <cell r="B122">
            <v>32994</v>
          </cell>
          <cell r="C122">
            <v>0</v>
          </cell>
          <cell r="D122">
            <v>987.29999999999973</v>
          </cell>
        </row>
        <row r="123">
          <cell r="A123">
            <v>32995</v>
          </cell>
          <cell r="B123">
            <v>32995</v>
          </cell>
          <cell r="C123">
            <v>0</v>
          </cell>
          <cell r="D123">
            <v>987.29999999999973</v>
          </cell>
        </row>
        <row r="124">
          <cell r="A124">
            <v>32996</v>
          </cell>
          <cell r="B124">
            <v>32996</v>
          </cell>
          <cell r="C124">
            <v>0</v>
          </cell>
          <cell r="D124">
            <v>987.29999999999973</v>
          </cell>
        </row>
        <row r="125">
          <cell r="A125">
            <v>32997</v>
          </cell>
          <cell r="B125">
            <v>32997</v>
          </cell>
          <cell r="C125">
            <v>0</v>
          </cell>
          <cell r="D125">
            <v>987.29999999999973</v>
          </cell>
        </row>
        <row r="126">
          <cell r="A126">
            <v>32998</v>
          </cell>
          <cell r="B126">
            <v>32998</v>
          </cell>
          <cell r="C126">
            <v>0</v>
          </cell>
          <cell r="D126">
            <v>987.29999999999973</v>
          </cell>
        </row>
        <row r="127">
          <cell r="A127">
            <v>32999</v>
          </cell>
          <cell r="B127">
            <v>32999</v>
          </cell>
          <cell r="C127">
            <v>0</v>
          </cell>
          <cell r="D127">
            <v>987.29999999999973</v>
          </cell>
        </row>
        <row r="128">
          <cell r="A128">
            <v>33000</v>
          </cell>
          <cell r="B128">
            <v>33000</v>
          </cell>
          <cell r="C128">
            <v>0</v>
          </cell>
          <cell r="D128">
            <v>987.29999999999973</v>
          </cell>
        </row>
        <row r="129">
          <cell r="A129">
            <v>33001</v>
          </cell>
          <cell r="B129">
            <v>33001</v>
          </cell>
          <cell r="C129">
            <v>0</v>
          </cell>
          <cell r="D129">
            <v>987.29999999999973</v>
          </cell>
        </row>
        <row r="130">
          <cell r="A130">
            <v>33002</v>
          </cell>
          <cell r="B130">
            <v>33002</v>
          </cell>
          <cell r="C130">
            <v>0</v>
          </cell>
          <cell r="D130">
            <v>987.29999999999973</v>
          </cell>
        </row>
        <row r="131">
          <cell r="A131">
            <v>33003</v>
          </cell>
          <cell r="B131">
            <v>33003</v>
          </cell>
          <cell r="C131">
            <v>0</v>
          </cell>
          <cell r="D131">
            <v>987.29999999999973</v>
          </cell>
        </row>
        <row r="132">
          <cell r="A132">
            <v>33004</v>
          </cell>
          <cell r="B132">
            <v>33004</v>
          </cell>
          <cell r="C132">
            <v>0</v>
          </cell>
          <cell r="D132">
            <v>987.29999999999973</v>
          </cell>
        </row>
        <row r="133">
          <cell r="A133">
            <v>33005</v>
          </cell>
          <cell r="B133">
            <v>33005</v>
          </cell>
          <cell r="C133">
            <v>0.5</v>
          </cell>
          <cell r="D133">
            <v>987.79999999999973</v>
          </cell>
        </row>
        <row r="134">
          <cell r="A134">
            <v>33006</v>
          </cell>
          <cell r="B134">
            <v>33006</v>
          </cell>
          <cell r="C134">
            <v>0.2</v>
          </cell>
          <cell r="D134">
            <v>987.99999999999977</v>
          </cell>
        </row>
        <row r="135">
          <cell r="A135">
            <v>33007</v>
          </cell>
          <cell r="B135">
            <v>33007</v>
          </cell>
          <cell r="C135">
            <v>2.2000000000000002</v>
          </cell>
          <cell r="D135">
            <v>990.19999999999982</v>
          </cell>
        </row>
        <row r="136">
          <cell r="A136">
            <v>33008</v>
          </cell>
          <cell r="B136">
            <v>33008</v>
          </cell>
          <cell r="C136">
            <v>2</v>
          </cell>
          <cell r="D136">
            <v>992.19999999999982</v>
          </cell>
        </row>
        <row r="137">
          <cell r="A137">
            <v>33009</v>
          </cell>
          <cell r="B137">
            <v>33009</v>
          </cell>
          <cell r="C137">
            <v>0</v>
          </cell>
          <cell r="D137">
            <v>992.19999999999982</v>
          </cell>
        </row>
        <row r="138">
          <cell r="A138">
            <v>33010</v>
          </cell>
          <cell r="B138">
            <v>33010</v>
          </cell>
          <cell r="C138">
            <v>1.7</v>
          </cell>
          <cell r="D138">
            <v>993.89999999999986</v>
          </cell>
        </row>
        <row r="139">
          <cell r="A139">
            <v>33011</v>
          </cell>
          <cell r="B139">
            <v>33011</v>
          </cell>
          <cell r="C139">
            <v>4.0999999999999996</v>
          </cell>
          <cell r="D139">
            <v>997.99999999999989</v>
          </cell>
        </row>
        <row r="140">
          <cell r="A140">
            <v>33012</v>
          </cell>
          <cell r="B140">
            <v>33012</v>
          </cell>
          <cell r="C140">
            <v>1.5</v>
          </cell>
          <cell r="D140">
            <v>999.49999999999989</v>
          </cell>
        </row>
        <row r="141">
          <cell r="A141">
            <v>33013</v>
          </cell>
          <cell r="B141">
            <v>33013</v>
          </cell>
          <cell r="C141">
            <v>0.8</v>
          </cell>
          <cell r="D141">
            <v>1000.2999999999998</v>
          </cell>
        </row>
        <row r="142">
          <cell r="A142">
            <v>33014</v>
          </cell>
          <cell r="B142">
            <v>33014</v>
          </cell>
          <cell r="C142">
            <v>0</v>
          </cell>
          <cell r="D142">
            <v>1000.2999999999998</v>
          </cell>
        </row>
        <row r="143">
          <cell r="A143">
            <v>33015</v>
          </cell>
          <cell r="B143">
            <v>33015</v>
          </cell>
          <cell r="C143">
            <v>0</v>
          </cell>
          <cell r="D143">
            <v>1000.2999999999998</v>
          </cell>
        </row>
        <row r="144">
          <cell r="A144">
            <v>33016</v>
          </cell>
          <cell r="B144">
            <v>33016</v>
          </cell>
          <cell r="C144">
            <v>0</v>
          </cell>
          <cell r="D144">
            <v>1000.2999999999998</v>
          </cell>
        </row>
        <row r="145">
          <cell r="A145">
            <v>33017</v>
          </cell>
          <cell r="B145">
            <v>33017</v>
          </cell>
          <cell r="C145">
            <v>0</v>
          </cell>
          <cell r="D145">
            <v>1000.2999999999998</v>
          </cell>
        </row>
        <row r="146">
          <cell r="A146">
            <v>33018</v>
          </cell>
          <cell r="B146">
            <v>33018</v>
          </cell>
          <cell r="C146">
            <v>3.2</v>
          </cell>
          <cell r="D146">
            <v>1003.4999999999999</v>
          </cell>
        </row>
        <row r="147">
          <cell r="A147">
            <v>33019</v>
          </cell>
          <cell r="B147">
            <v>33019</v>
          </cell>
          <cell r="C147">
            <v>3.9</v>
          </cell>
          <cell r="D147">
            <v>1007.3999999999999</v>
          </cell>
        </row>
        <row r="148">
          <cell r="A148">
            <v>33020</v>
          </cell>
          <cell r="B148">
            <v>33020</v>
          </cell>
          <cell r="C148">
            <v>3.8</v>
          </cell>
          <cell r="D148">
            <v>1011.1999999999998</v>
          </cell>
        </row>
        <row r="149">
          <cell r="A149">
            <v>33021</v>
          </cell>
          <cell r="B149">
            <v>33021</v>
          </cell>
          <cell r="C149">
            <v>5.0999999999999996</v>
          </cell>
          <cell r="D149">
            <v>1016.2999999999998</v>
          </cell>
        </row>
        <row r="150">
          <cell r="A150">
            <v>33022</v>
          </cell>
          <cell r="B150">
            <v>33022</v>
          </cell>
          <cell r="C150">
            <v>5.9</v>
          </cell>
          <cell r="D150">
            <v>1022.1999999999998</v>
          </cell>
        </row>
        <row r="151">
          <cell r="A151">
            <v>33023</v>
          </cell>
          <cell r="B151">
            <v>33023</v>
          </cell>
          <cell r="C151">
            <v>2.6</v>
          </cell>
          <cell r="D151">
            <v>1024.7999999999997</v>
          </cell>
        </row>
        <row r="152">
          <cell r="A152">
            <v>33024</v>
          </cell>
          <cell r="B152">
            <v>33024</v>
          </cell>
          <cell r="C152">
            <v>9.9999999999999645E-2</v>
          </cell>
          <cell r="D152">
            <v>1024.8999999999996</v>
          </cell>
        </row>
        <row r="153">
          <cell r="A153">
            <v>33025</v>
          </cell>
          <cell r="B153">
            <v>33025</v>
          </cell>
          <cell r="C153">
            <v>0</v>
          </cell>
          <cell r="D153">
            <v>1024.8999999999996</v>
          </cell>
        </row>
        <row r="154">
          <cell r="A154">
            <v>33026</v>
          </cell>
          <cell r="B154">
            <v>33026</v>
          </cell>
          <cell r="C154">
            <v>0</v>
          </cell>
          <cell r="D154">
            <v>1024.8999999999996</v>
          </cell>
        </row>
        <row r="155">
          <cell r="A155">
            <v>33027</v>
          </cell>
          <cell r="B155">
            <v>33027</v>
          </cell>
          <cell r="C155">
            <v>0</v>
          </cell>
          <cell r="D155">
            <v>1024.8999999999996</v>
          </cell>
        </row>
        <row r="156">
          <cell r="A156">
            <v>33028</v>
          </cell>
          <cell r="B156">
            <v>33028</v>
          </cell>
          <cell r="C156">
            <v>1.6</v>
          </cell>
          <cell r="D156">
            <v>1026.4999999999995</v>
          </cell>
        </row>
        <row r="157">
          <cell r="A157">
            <v>33029</v>
          </cell>
          <cell r="B157">
            <v>33029</v>
          </cell>
          <cell r="C157">
            <v>2.9</v>
          </cell>
          <cell r="D157">
            <v>1029.3999999999996</v>
          </cell>
        </row>
        <row r="158">
          <cell r="A158">
            <v>33030</v>
          </cell>
          <cell r="B158">
            <v>33030</v>
          </cell>
          <cell r="C158">
            <v>0</v>
          </cell>
          <cell r="D158">
            <v>1029.3999999999996</v>
          </cell>
        </row>
        <row r="159">
          <cell r="A159">
            <v>33031</v>
          </cell>
          <cell r="B159">
            <v>33031</v>
          </cell>
          <cell r="C159">
            <v>0</v>
          </cell>
          <cell r="D159">
            <v>1029.3999999999996</v>
          </cell>
        </row>
        <row r="160">
          <cell r="A160">
            <v>33032</v>
          </cell>
          <cell r="B160">
            <v>33032</v>
          </cell>
          <cell r="C160">
            <v>0</v>
          </cell>
          <cell r="D160">
            <v>1029.3999999999996</v>
          </cell>
        </row>
        <row r="161">
          <cell r="A161">
            <v>33033</v>
          </cell>
          <cell r="B161">
            <v>33033</v>
          </cell>
          <cell r="C161">
            <v>4.3</v>
          </cell>
          <cell r="D161">
            <v>1033.6999999999996</v>
          </cell>
        </row>
        <row r="162">
          <cell r="A162">
            <v>33034</v>
          </cell>
          <cell r="B162">
            <v>33034</v>
          </cell>
          <cell r="C162">
            <v>3</v>
          </cell>
          <cell r="D162">
            <v>1036.6999999999996</v>
          </cell>
        </row>
        <row r="163">
          <cell r="A163">
            <v>33035</v>
          </cell>
          <cell r="B163">
            <v>33035</v>
          </cell>
          <cell r="C163">
            <v>0</v>
          </cell>
          <cell r="D163">
            <v>1036.6999999999996</v>
          </cell>
        </row>
        <row r="164">
          <cell r="A164">
            <v>33036</v>
          </cell>
          <cell r="B164">
            <v>33036</v>
          </cell>
          <cell r="C164">
            <v>0</v>
          </cell>
          <cell r="D164">
            <v>1036.6999999999996</v>
          </cell>
        </row>
        <row r="165">
          <cell r="A165">
            <v>33037</v>
          </cell>
          <cell r="B165">
            <v>33037</v>
          </cell>
          <cell r="C165">
            <v>0</v>
          </cell>
          <cell r="D165">
            <v>1036.6999999999996</v>
          </cell>
        </row>
        <row r="166">
          <cell r="A166">
            <v>33038</v>
          </cell>
          <cell r="B166">
            <v>33038</v>
          </cell>
          <cell r="C166">
            <v>0</v>
          </cell>
          <cell r="D166">
            <v>1036.6999999999996</v>
          </cell>
        </row>
        <row r="167">
          <cell r="A167">
            <v>33039</v>
          </cell>
          <cell r="B167">
            <v>33039</v>
          </cell>
          <cell r="C167">
            <v>1.1000000000000001</v>
          </cell>
          <cell r="D167">
            <v>1037.7999999999995</v>
          </cell>
        </row>
        <row r="168">
          <cell r="A168">
            <v>33040</v>
          </cell>
          <cell r="B168">
            <v>33040</v>
          </cell>
          <cell r="C168">
            <v>0.5</v>
          </cell>
          <cell r="D168">
            <v>1038.2999999999995</v>
          </cell>
        </row>
        <row r="169">
          <cell r="A169">
            <v>33041</v>
          </cell>
          <cell r="B169">
            <v>33041</v>
          </cell>
          <cell r="C169">
            <v>1.4</v>
          </cell>
          <cell r="D169">
            <v>1039.6999999999996</v>
          </cell>
        </row>
        <row r="170">
          <cell r="A170">
            <v>33042</v>
          </cell>
          <cell r="B170">
            <v>33042</v>
          </cell>
          <cell r="C170">
            <v>0</v>
          </cell>
          <cell r="D170">
            <v>1039.6999999999996</v>
          </cell>
        </row>
        <row r="171">
          <cell r="A171">
            <v>33043</v>
          </cell>
          <cell r="B171">
            <v>33043</v>
          </cell>
          <cell r="C171">
            <v>0</v>
          </cell>
          <cell r="D171">
            <v>1039.6999999999996</v>
          </cell>
        </row>
        <row r="172">
          <cell r="A172">
            <v>33044</v>
          </cell>
          <cell r="B172">
            <v>33044</v>
          </cell>
          <cell r="C172">
            <v>0</v>
          </cell>
          <cell r="D172">
            <v>1039.6999999999996</v>
          </cell>
        </row>
        <row r="173">
          <cell r="A173">
            <v>33045</v>
          </cell>
          <cell r="B173">
            <v>33045</v>
          </cell>
          <cell r="C173">
            <v>0</v>
          </cell>
          <cell r="D173">
            <v>1039.6999999999996</v>
          </cell>
        </row>
        <row r="174">
          <cell r="A174">
            <v>33046</v>
          </cell>
          <cell r="B174">
            <v>33046</v>
          </cell>
          <cell r="C174">
            <v>0</v>
          </cell>
          <cell r="D174">
            <v>1039.6999999999996</v>
          </cell>
        </row>
        <row r="175">
          <cell r="A175">
            <v>33047</v>
          </cell>
          <cell r="B175">
            <v>33047</v>
          </cell>
          <cell r="C175">
            <v>0.1</v>
          </cell>
          <cell r="D175">
            <v>1039.7999999999995</v>
          </cell>
        </row>
        <row r="176">
          <cell r="A176">
            <v>33048</v>
          </cell>
          <cell r="B176">
            <v>33048</v>
          </cell>
          <cell r="C176">
            <v>0</v>
          </cell>
          <cell r="D176">
            <v>1039.7999999999995</v>
          </cell>
        </row>
        <row r="177">
          <cell r="A177">
            <v>33049</v>
          </cell>
          <cell r="B177">
            <v>33049</v>
          </cell>
          <cell r="C177">
            <v>0</v>
          </cell>
          <cell r="D177">
            <v>1039.7999999999995</v>
          </cell>
        </row>
        <row r="178">
          <cell r="A178">
            <v>33050</v>
          </cell>
          <cell r="B178">
            <v>33050</v>
          </cell>
          <cell r="C178">
            <v>0</v>
          </cell>
          <cell r="D178">
            <v>1039.7999999999995</v>
          </cell>
        </row>
        <row r="179">
          <cell r="A179">
            <v>33051</v>
          </cell>
          <cell r="B179">
            <v>33051</v>
          </cell>
          <cell r="C179">
            <v>0</v>
          </cell>
          <cell r="D179">
            <v>1039.7999999999995</v>
          </cell>
        </row>
        <row r="180">
          <cell r="A180">
            <v>33052</v>
          </cell>
          <cell r="B180">
            <v>33052</v>
          </cell>
          <cell r="C180">
            <v>0</v>
          </cell>
          <cell r="D180">
            <v>1039.7999999999995</v>
          </cell>
        </row>
        <row r="181">
          <cell r="A181">
            <v>33053</v>
          </cell>
          <cell r="B181">
            <v>33053</v>
          </cell>
          <cell r="C181">
            <v>0</v>
          </cell>
          <cell r="D181">
            <v>1039.7999999999995</v>
          </cell>
        </row>
        <row r="182">
          <cell r="A182">
            <v>33054</v>
          </cell>
          <cell r="B182">
            <v>33054</v>
          </cell>
          <cell r="C182">
            <v>0</v>
          </cell>
          <cell r="D182">
            <v>1039.7999999999995</v>
          </cell>
        </row>
        <row r="183">
          <cell r="A183">
            <v>33055</v>
          </cell>
          <cell r="B183">
            <v>33055</v>
          </cell>
          <cell r="C183">
            <v>0</v>
          </cell>
          <cell r="D183">
            <v>1039.7999999999995</v>
          </cell>
        </row>
        <row r="184">
          <cell r="A184">
            <v>33056</v>
          </cell>
          <cell r="B184">
            <v>33056</v>
          </cell>
          <cell r="C184">
            <v>0</v>
          </cell>
          <cell r="D184">
            <v>1039.7999999999995</v>
          </cell>
        </row>
        <row r="185">
          <cell r="A185">
            <v>33057</v>
          </cell>
          <cell r="B185">
            <v>33057</v>
          </cell>
          <cell r="C185">
            <v>0.2</v>
          </cell>
          <cell r="D185">
            <v>1039.9999999999995</v>
          </cell>
        </row>
        <row r="186">
          <cell r="A186">
            <v>33058</v>
          </cell>
          <cell r="B186">
            <v>33058</v>
          </cell>
          <cell r="C186">
            <v>0</v>
          </cell>
          <cell r="D186">
            <v>1039.9999999999995</v>
          </cell>
        </row>
        <row r="187">
          <cell r="A187">
            <v>33059</v>
          </cell>
          <cell r="B187">
            <v>33059</v>
          </cell>
          <cell r="C187">
            <v>0</v>
          </cell>
          <cell r="D187">
            <v>1039.9999999999995</v>
          </cell>
        </row>
        <row r="188">
          <cell r="A188">
            <v>33060</v>
          </cell>
          <cell r="B188">
            <v>33060</v>
          </cell>
          <cell r="C188">
            <v>9.9999999999999645E-2</v>
          </cell>
          <cell r="D188">
            <v>1040.0999999999995</v>
          </cell>
        </row>
        <row r="189">
          <cell r="A189">
            <v>33061</v>
          </cell>
          <cell r="B189">
            <v>33061</v>
          </cell>
          <cell r="C189">
            <v>0.4</v>
          </cell>
          <cell r="D189">
            <v>1040.4999999999995</v>
          </cell>
        </row>
        <row r="190">
          <cell r="A190">
            <v>33062</v>
          </cell>
          <cell r="B190">
            <v>33062</v>
          </cell>
          <cell r="C190">
            <v>0</v>
          </cell>
          <cell r="D190">
            <v>1040.4999999999995</v>
          </cell>
        </row>
        <row r="191">
          <cell r="A191">
            <v>33063</v>
          </cell>
          <cell r="B191">
            <v>33063</v>
          </cell>
          <cell r="C191">
            <v>0</v>
          </cell>
          <cell r="D191">
            <v>1040.4999999999995</v>
          </cell>
        </row>
        <row r="192">
          <cell r="A192">
            <v>33064</v>
          </cell>
          <cell r="B192">
            <v>33064</v>
          </cell>
          <cell r="C192">
            <v>9.9999999999999645E-2</v>
          </cell>
          <cell r="D192">
            <v>1040.5999999999995</v>
          </cell>
        </row>
        <row r="193">
          <cell r="A193">
            <v>33065</v>
          </cell>
          <cell r="B193">
            <v>33065</v>
          </cell>
          <cell r="C193">
            <v>0</v>
          </cell>
          <cell r="D193">
            <v>1040.5999999999995</v>
          </cell>
        </row>
        <row r="194">
          <cell r="A194">
            <v>33066</v>
          </cell>
          <cell r="B194">
            <v>33066</v>
          </cell>
          <cell r="C194">
            <v>0</v>
          </cell>
          <cell r="D194">
            <v>1040.5999999999995</v>
          </cell>
        </row>
        <row r="195">
          <cell r="A195">
            <v>33067</v>
          </cell>
          <cell r="B195">
            <v>33067</v>
          </cell>
          <cell r="C195">
            <v>0</v>
          </cell>
          <cell r="D195">
            <v>1040.5999999999995</v>
          </cell>
        </row>
        <row r="196">
          <cell r="A196">
            <v>33068</v>
          </cell>
          <cell r="B196">
            <v>33068</v>
          </cell>
          <cell r="C196">
            <v>0</v>
          </cell>
          <cell r="D196">
            <v>1040.5999999999995</v>
          </cell>
        </row>
        <row r="197">
          <cell r="A197">
            <v>33069</v>
          </cell>
          <cell r="B197">
            <v>33069</v>
          </cell>
          <cell r="C197">
            <v>0</v>
          </cell>
          <cell r="D197">
            <v>1040.5999999999995</v>
          </cell>
        </row>
        <row r="198">
          <cell r="A198">
            <v>33070</v>
          </cell>
          <cell r="B198">
            <v>33070</v>
          </cell>
          <cell r="C198">
            <v>0</v>
          </cell>
          <cell r="D198">
            <v>1040.5999999999995</v>
          </cell>
        </row>
        <row r="199">
          <cell r="A199">
            <v>33071</v>
          </cell>
          <cell r="B199">
            <v>33071</v>
          </cell>
          <cell r="C199">
            <v>0</v>
          </cell>
          <cell r="D199">
            <v>1040.5999999999995</v>
          </cell>
        </row>
        <row r="200">
          <cell r="A200">
            <v>33072</v>
          </cell>
          <cell r="B200">
            <v>33072</v>
          </cell>
          <cell r="C200">
            <v>0</v>
          </cell>
          <cell r="D200">
            <v>1040.5999999999995</v>
          </cell>
        </row>
        <row r="201">
          <cell r="A201">
            <v>33073</v>
          </cell>
          <cell r="B201">
            <v>33073</v>
          </cell>
          <cell r="C201">
            <v>0</v>
          </cell>
          <cell r="D201">
            <v>1040.5999999999995</v>
          </cell>
        </row>
        <row r="202">
          <cell r="A202">
            <v>33074</v>
          </cell>
          <cell r="B202">
            <v>33074</v>
          </cell>
          <cell r="C202">
            <v>0</v>
          </cell>
          <cell r="D202">
            <v>1040.5999999999995</v>
          </cell>
        </row>
        <row r="203">
          <cell r="A203">
            <v>33075</v>
          </cell>
          <cell r="B203">
            <v>33075</v>
          </cell>
          <cell r="C203">
            <v>0</v>
          </cell>
          <cell r="D203">
            <v>1040.5999999999995</v>
          </cell>
        </row>
        <row r="204">
          <cell r="A204">
            <v>33076</v>
          </cell>
          <cell r="B204">
            <v>33076</v>
          </cell>
          <cell r="C204">
            <v>0</v>
          </cell>
          <cell r="D204">
            <v>1040.5999999999995</v>
          </cell>
        </row>
        <row r="205">
          <cell r="A205">
            <v>33077</v>
          </cell>
          <cell r="B205">
            <v>33077</v>
          </cell>
          <cell r="C205">
            <v>0.4</v>
          </cell>
          <cell r="D205">
            <v>1040.9999999999995</v>
          </cell>
        </row>
        <row r="206">
          <cell r="A206">
            <v>33078</v>
          </cell>
          <cell r="B206">
            <v>33078</v>
          </cell>
          <cell r="C206">
            <v>0</v>
          </cell>
          <cell r="D206">
            <v>1040.9999999999995</v>
          </cell>
        </row>
        <row r="207">
          <cell r="A207">
            <v>33079</v>
          </cell>
          <cell r="B207">
            <v>33079</v>
          </cell>
          <cell r="C207">
            <v>0</v>
          </cell>
          <cell r="D207">
            <v>1040.9999999999995</v>
          </cell>
        </row>
        <row r="208">
          <cell r="A208">
            <v>33080</v>
          </cell>
          <cell r="B208">
            <v>33080</v>
          </cell>
          <cell r="C208">
            <v>0</v>
          </cell>
          <cell r="D208">
            <v>1040.9999999999995</v>
          </cell>
        </row>
        <row r="209">
          <cell r="A209">
            <v>33081</v>
          </cell>
          <cell r="B209">
            <v>33081</v>
          </cell>
          <cell r="C209">
            <v>0</v>
          </cell>
          <cell r="D209">
            <v>1040.9999999999995</v>
          </cell>
        </row>
        <row r="210">
          <cell r="A210">
            <v>33082</v>
          </cell>
          <cell r="B210">
            <v>33082</v>
          </cell>
          <cell r="C210">
            <v>0</v>
          </cell>
          <cell r="D210">
            <v>1040.9999999999995</v>
          </cell>
        </row>
        <row r="211">
          <cell r="A211">
            <v>33083</v>
          </cell>
          <cell r="B211">
            <v>33083</v>
          </cell>
          <cell r="C211">
            <v>0</v>
          </cell>
          <cell r="D211">
            <v>1040.9999999999995</v>
          </cell>
        </row>
        <row r="212">
          <cell r="A212">
            <v>33084</v>
          </cell>
          <cell r="B212">
            <v>33084</v>
          </cell>
          <cell r="C212">
            <v>0</v>
          </cell>
          <cell r="D212">
            <v>1040.9999999999995</v>
          </cell>
        </row>
        <row r="213">
          <cell r="A213">
            <v>33085</v>
          </cell>
          <cell r="B213">
            <v>33085</v>
          </cell>
          <cell r="C213">
            <v>0</v>
          </cell>
          <cell r="D213">
            <v>1040.9999999999995</v>
          </cell>
        </row>
        <row r="214">
          <cell r="A214">
            <v>33086</v>
          </cell>
          <cell r="B214">
            <v>33086</v>
          </cell>
          <cell r="C214">
            <v>0</v>
          </cell>
          <cell r="D214">
            <v>1040.9999999999995</v>
          </cell>
        </row>
        <row r="215">
          <cell r="A215">
            <v>33087</v>
          </cell>
          <cell r="B215">
            <v>33087</v>
          </cell>
          <cell r="C215">
            <v>0</v>
          </cell>
          <cell r="D215">
            <v>1040.9999999999995</v>
          </cell>
        </row>
        <row r="216">
          <cell r="A216">
            <v>33088</v>
          </cell>
          <cell r="B216">
            <v>33088</v>
          </cell>
          <cell r="C216">
            <v>0</v>
          </cell>
          <cell r="D216">
            <v>1040.9999999999995</v>
          </cell>
        </row>
        <row r="217">
          <cell r="A217">
            <v>33089</v>
          </cell>
          <cell r="B217">
            <v>33089</v>
          </cell>
          <cell r="C217">
            <v>0</v>
          </cell>
          <cell r="D217">
            <v>1040.9999999999995</v>
          </cell>
        </row>
        <row r="218">
          <cell r="A218">
            <v>33090</v>
          </cell>
          <cell r="B218">
            <v>33090</v>
          </cell>
          <cell r="C218">
            <v>0</v>
          </cell>
          <cell r="D218">
            <v>1040.9999999999995</v>
          </cell>
        </row>
        <row r="219">
          <cell r="A219">
            <v>33091</v>
          </cell>
          <cell r="B219">
            <v>33091</v>
          </cell>
          <cell r="C219">
            <v>0</v>
          </cell>
          <cell r="D219">
            <v>1040.9999999999995</v>
          </cell>
        </row>
        <row r="220">
          <cell r="A220">
            <v>33092</v>
          </cell>
          <cell r="B220">
            <v>33092</v>
          </cell>
          <cell r="C220">
            <v>0</v>
          </cell>
          <cell r="D220">
            <v>1040.9999999999995</v>
          </cell>
        </row>
        <row r="221">
          <cell r="A221">
            <v>33093</v>
          </cell>
          <cell r="B221">
            <v>33093</v>
          </cell>
          <cell r="C221">
            <v>0</v>
          </cell>
          <cell r="D221">
            <v>1040.9999999999995</v>
          </cell>
        </row>
        <row r="222">
          <cell r="A222">
            <v>33094</v>
          </cell>
          <cell r="B222">
            <v>33094</v>
          </cell>
          <cell r="C222">
            <v>0</v>
          </cell>
          <cell r="D222">
            <v>1040.9999999999995</v>
          </cell>
        </row>
        <row r="223">
          <cell r="A223">
            <v>33095</v>
          </cell>
          <cell r="B223">
            <v>33095</v>
          </cell>
          <cell r="C223">
            <v>0</v>
          </cell>
          <cell r="D223">
            <v>1040.9999999999995</v>
          </cell>
        </row>
        <row r="224">
          <cell r="A224">
            <v>33096</v>
          </cell>
          <cell r="B224">
            <v>33096</v>
          </cell>
          <cell r="C224">
            <v>0</v>
          </cell>
          <cell r="D224">
            <v>1040.9999999999995</v>
          </cell>
        </row>
        <row r="225">
          <cell r="A225">
            <v>33097</v>
          </cell>
          <cell r="B225">
            <v>33097</v>
          </cell>
          <cell r="C225">
            <v>0</v>
          </cell>
          <cell r="D225">
            <v>1040.9999999999995</v>
          </cell>
        </row>
        <row r="226">
          <cell r="A226">
            <v>33098</v>
          </cell>
          <cell r="B226">
            <v>33098</v>
          </cell>
          <cell r="C226">
            <v>0</v>
          </cell>
          <cell r="D226">
            <v>1040.9999999999995</v>
          </cell>
        </row>
        <row r="227">
          <cell r="A227">
            <v>33099</v>
          </cell>
          <cell r="B227">
            <v>33099</v>
          </cell>
          <cell r="C227">
            <v>0</v>
          </cell>
          <cell r="D227">
            <v>1040.9999999999995</v>
          </cell>
        </row>
        <row r="228">
          <cell r="A228">
            <v>33100</v>
          </cell>
          <cell r="B228">
            <v>33100</v>
          </cell>
          <cell r="C228">
            <v>0</v>
          </cell>
          <cell r="D228">
            <v>1040.9999999999995</v>
          </cell>
        </row>
        <row r="229">
          <cell r="A229">
            <v>33101</v>
          </cell>
          <cell r="B229">
            <v>33101</v>
          </cell>
          <cell r="C229">
            <v>0</v>
          </cell>
          <cell r="D229">
            <v>1040.9999999999995</v>
          </cell>
        </row>
        <row r="230">
          <cell r="A230">
            <v>33102</v>
          </cell>
          <cell r="B230">
            <v>33102</v>
          </cell>
          <cell r="C230">
            <v>0</v>
          </cell>
          <cell r="D230">
            <v>1040.9999999999995</v>
          </cell>
        </row>
        <row r="231">
          <cell r="A231">
            <v>33103</v>
          </cell>
          <cell r="B231">
            <v>33103</v>
          </cell>
          <cell r="C231">
            <v>9.9999999999999645E-2</v>
          </cell>
          <cell r="D231">
            <v>1041.0999999999995</v>
          </cell>
        </row>
        <row r="232">
          <cell r="A232">
            <v>33104</v>
          </cell>
          <cell r="B232">
            <v>33104</v>
          </cell>
          <cell r="C232">
            <v>0.2</v>
          </cell>
          <cell r="D232">
            <v>1041.2999999999995</v>
          </cell>
        </row>
        <row r="233">
          <cell r="A233">
            <v>33105</v>
          </cell>
          <cell r="B233">
            <v>33105</v>
          </cell>
          <cell r="C233">
            <v>0</v>
          </cell>
          <cell r="D233">
            <v>1041.2999999999995</v>
          </cell>
        </row>
        <row r="234">
          <cell r="A234">
            <v>33106</v>
          </cell>
          <cell r="B234">
            <v>33106</v>
          </cell>
          <cell r="C234">
            <v>1</v>
          </cell>
          <cell r="D234">
            <v>1042.2999999999995</v>
          </cell>
        </row>
        <row r="235">
          <cell r="A235">
            <v>33107</v>
          </cell>
          <cell r="B235">
            <v>33107</v>
          </cell>
          <cell r="C235">
            <v>0</v>
          </cell>
          <cell r="D235">
            <v>1042.2999999999995</v>
          </cell>
        </row>
        <row r="236">
          <cell r="A236">
            <v>33108</v>
          </cell>
          <cell r="B236">
            <v>33108</v>
          </cell>
          <cell r="C236">
            <v>0</v>
          </cell>
          <cell r="D236">
            <v>1042.2999999999995</v>
          </cell>
        </row>
        <row r="237">
          <cell r="A237">
            <v>33109</v>
          </cell>
          <cell r="B237">
            <v>33109</v>
          </cell>
          <cell r="C237">
            <v>0</v>
          </cell>
          <cell r="D237">
            <v>1042.2999999999995</v>
          </cell>
        </row>
        <row r="238">
          <cell r="A238">
            <v>33110</v>
          </cell>
          <cell r="B238">
            <v>33110</v>
          </cell>
          <cell r="C238">
            <v>0</v>
          </cell>
          <cell r="D238">
            <v>1042.2999999999995</v>
          </cell>
        </row>
        <row r="239">
          <cell r="A239">
            <v>33111</v>
          </cell>
          <cell r="B239">
            <v>33111</v>
          </cell>
          <cell r="C239">
            <v>0</v>
          </cell>
          <cell r="D239">
            <v>1042.2999999999995</v>
          </cell>
        </row>
        <row r="240">
          <cell r="A240">
            <v>33112</v>
          </cell>
          <cell r="B240">
            <v>33112</v>
          </cell>
          <cell r="C240">
            <v>0</v>
          </cell>
          <cell r="D240">
            <v>1042.2999999999995</v>
          </cell>
        </row>
        <row r="241">
          <cell r="A241">
            <v>33113</v>
          </cell>
          <cell r="B241">
            <v>33113</v>
          </cell>
          <cell r="C241">
            <v>0</v>
          </cell>
          <cell r="D241">
            <v>1042.2999999999995</v>
          </cell>
        </row>
        <row r="242">
          <cell r="A242">
            <v>33114</v>
          </cell>
          <cell r="B242">
            <v>33114</v>
          </cell>
          <cell r="C242">
            <v>0</v>
          </cell>
          <cell r="D242">
            <v>1042.2999999999995</v>
          </cell>
        </row>
        <row r="243">
          <cell r="A243">
            <v>33115</v>
          </cell>
          <cell r="B243">
            <v>33115</v>
          </cell>
          <cell r="C243">
            <v>0</v>
          </cell>
          <cell r="D243">
            <v>1042.2999999999995</v>
          </cell>
        </row>
        <row r="244">
          <cell r="A244">
            <v>33116</v>
          </cell>
          <cell r="B244">
            <v>33116</v>
          </cell>
          <cell r="C244">
            <v>0</v>
          </cell>
          <cell r="D244">
            <v>1042.2999999999995</v>
          </cell>
        </row>
        <row r="245">
          <cell r="A245">
            <v>33117</v>
          </cell>
          <cell r="B245">
            <v>33117</v>
          </cell>
          <cell r="C245">
            <v>0</v>
          </cell>
          <cell r="D245">
            <v>1042.2999999999995</v>
          </cell>
        </row>
        <row r="246">
          <cell r="A246">
            <v>33118</v>
          </cell>
          <cell r="B246">
            <v>33118</v>
          </cell>
          <cell r="C246">
            <v>9.9999999999999645E-2</v>
          </cell>
          <cell r="D246">
            <v>1042.3999999999994</v>
          </cell>
        </row>
        <row r="247">
          <cell r="A247">
            <v>33119</v>
          </cell>
          <cell r="B247">
            <v>33119</v>
          </cell>
          <cell r="C247">
            <v>0</v>
          </cell>
          <cell r="D247">
            <v>1042.3999999999994</v>
          </cell>
        </row>
        <row r="248">
          <cell r="A248">
            <v>33120</v>
          </cell>
          <cell r="B248">
            <v>33120</v>
          </cell>
          <cell r="C248">
            <v>0.9</v>
          </cell>
          <cell r="D248">
            <v>1043.2999999999995</v>
          </cell>
        </row>
        <row r="249">
          <cell r="A249">
            <v>33121</v>
          </cell>
          <cell r="B249">
            <v>33121</v>
          </cell>
          <cell r="C249">
            <v>2.9</v>
          </cell>
          <cell r="D249">
            <v>1046.1999999999996</v>
          </cell>
        </row>
        <row r="250">
          <cell r="A250">
            <v>33122</v>
          </cell>
          <cell r="B250">
            <v>33122</v>
          </cell>
          <cell r="C250">
            <v>1.3</v>
          </cell>
          <cell r="D250">
            <v>1047.4999999999995</v>
          </cell>
        </row>
        <row r="251">
          <cell r="A251">
            <v>33123</v>
          </cell>
          <cell r="B251">
            <v>33123</v>
          </cell>
          <cell r="C251">
            <v>1.9</v>
          </cell>
          <cell r="D251">
            <v>1049.3999999999996</v>
          </cell>
        </row>
        <row r="252">
          <cell r="A252">
            <v>33124</v>
          </cell>
          <cell r="B252">
            <v>33124</v>
          </cell>
          <cell r="C252">
            <v>3.3</v>
          </cell>
          <cell r="D252">
            <v>1052.6999999999996</v>
          </cell>
        </row>
        <row r="253">
          <cell r="A253">
            <v>33125</v>
          </cell>
          <cell r="B253">
            <v>33125</v>
          </cell>
          <cell r="C253">
            <v>2.1</v>
          </cell>
          <cell r="D253">
            <v>1054.7999999999995</v>
          </cell>
        </row>
        <row r="254">
          <cell r="A254">
            <v>33126</v>
          </cell>
          <cell r="B254">
            <v>33126</v>
          </cell>
          <cell r="C254">
            <v>1.8</v>
          </cell>
          <cell r="D254">
            <v>1056.5999999999995</v>
          </cell>
        </row>
        <row r="255">
          <cell r="A255">
            <v>33127</v>
          </cell>
          <cell r="B255">
            <v>33127</v>
          </cell>
          <cell r="C255">
            <v>1</v>
          </cell>
          <cell r="D255">
            <v>1057.5999999999995</v>
          </cell>
        </row>
        <row r="256">
          <cell r="A256">
            <v>33128</v>
          </cell>
          <cell r="B256">
            <v>33128</v>
          </cell>
          <cell r="C256">
            <v>2.8</v>
          </cell>
          <cell r="D256">
            <v>1060.3999999999994</v>
          </cell>
        </row>
        <row r="257">
          <cell r="A257">
            <v>33129</v>
          </cell>
          <cell r="B257">
            <v>33129</v>
          </cell>
          <cell r="C257">
            <v>1.6</v>
          </cell>
          <cell r="D257">
            <v>1061.9999999999993</v>
          </cell>
        </row>
        <row r="258">
          <cell r="A258">
            <v>33130</v>
          </cell>
          <cell r="B258">
            <v>33130</v>
          </cell>
          <cell r="C258">
            <v>1.9</v>
          </cell>
          <cell r="D258">
            <v>1063.8999999999994</v>
          </cell>
        </row>
        <row r="259">
          <cell r="A259">
            <v>33131</v>
          </cell>
          <cell r="B259">
            <v>33131</v>
          </cell>
          <cell r="C259">
            <v>2.7</v>
          </cell>
          <cell r="D259">
            <v>1066.5999999999995</v>
          </cell>
        </row>
        <row r="260">
          <cell r="A260">
            <v>33132</v>
          </cell>
          <cell r="B260">
            <v>33132</v>
          </cell>
          <cell r="C260">
            <v>3.7</v>
          </cell>
          <cell r="D260">
            <v>1070.2999999999995</v>
          </cell>
        </row>
        <row r="261">
          <cell r="A261">
            <v>33133</v>
          </cell>
          <cell r="B261">
            <v>33133</v>
          </cell>
          <cell r="C261">
            <v>2.8</v>
          </cell>
          <cell r="D261">
            <v>1073.0999999999995</v>
          </cell>
        </row>
        <row r="262">
          <cell r="A262">
            <v>33134</v>
          </cell>
          <cell r="B262">
            <v>33134</v>
          </cell>
          <cell r="C262">
            <v>3.3</v>
          </cell>
          <cell r="D262">
            <v>1076.3999999999994</v>
          </cell>
        </row>
        <row r="263">
          <cell r="A263">
            <v>33135</v>
          </cell>
          <cell r="B263">
            <v>33135</v>
          </cell>
          <cell r="C263">
            <v>1.5</v>
          </cell>
          <cell r="D263">
            <v>1077.8999999999994</v>
          </cell>
        </row>
        <row r="264">
          <cell r="A264">
            <v>33136</v>
          </cell>
          <cell r="B264">
            <v>33136</v>
          </cell>
          <cell r="C264">
            <v>4.0999999999999996</v>
          </cell>
          <cell r="D264">
            <v>1081.9999999999993</v>
          </cell>
        </row>
        <row r="265">
          <cell r="A265">
            <v>33137</v>
          </cell>
          <cell r="B265">
            <v>33137</v>
          </cell>
          <cell r="C265">
            <v>5.2</v>
          </cell>
          <cell r="D265">
            <v>1087.1999999999994</v>
          </cell>
        </row>
        <row r="266">
          <cell r="A266">
            <v>33138</v>
          </cell>
          <cell r="B266">
            <v>33138</v>
          </cell>
          <cell r="C266">
            <v>4.0999999999999996</v>
          </cell>
          <cell r="D266">
            <v>1091.2999999999993</v>
          </cell>
        </row>
        <row r="267">
          <cell r="A267">
            <v>33139</v>
          </cell>
          <cell r="B267">
            <v>33139</v>
          </cell>
          <cell r="C267">
            <v>3.4</v>
          </cell>
          <cell r="D267">
            <v>1094.6999999999994</v>
          </cell>
        </row>
        <row r="268">
          <cell r="A268">
            <v>33140</v>
          </cell>
          <cell r="B268">
            <v>33140</v>
          </cell>
          <cell r="C268">
            <v>4.5</v>
          </cell>
          <cell r="D268">
            <v>1099.1999999999994</v>
          </cell>
        </row>
        <row r="269">
          <cell r="A269">
            <v>33141</v>
          </cell>
          <cell r="B269">
            <v>33141</v>
          </cell>
          <cell r="C269">
            <v>5.0999999999999996</v>
          </cell>
          <cell r="D269">
            <v>1104.2999999999993</v>
          </cell>
        </row>
        <row r="270">
          <cell r="A270">
            <v>33142</v>
          </cell>
          <cell r="B270">
            <v>33142</v>
          </cell>
          <cell r="C270">
            <v>5.8</v>
          </cell>
          <cell r="D270">
            <v>1110.0999999999992</v>
          </cell>
        </row>
        <row r="271">
          <cell r="A271">
            <v>33143</v>
          </cell>
          <cell r="B271">
            <v>33143</v>
          </cell>
          <cell r="C271">
            <v>5.7</v>
          </cell>
          <cell r="D271">
            <v>1115.7999999999993</v>
          </cell>
        </row>
        <row r="272">
          <cell r="A272">
            <v>33144</v>
          </cell>
          <cell r="B272">
            <v>33144</v>
          </cell>
          <cell r="C272">
            <v>4.2</v>
          </cell>
          <cell r="D272">
            <v>1119.9999999999993</v>
          </cell>
        </row>
        <row r="273">
          <cell r="A273">
            <v>33145</v>
          </cell>
          <cell r="B273">
            <v>33145</v>
          </cell>
          <cell r="C273">
            <v>1.9</v>
          </cell>
          <cell r="D273">
            <v>1121.8999999999994</v>
          </cell>
        </row>
        <row r="274">
          <cell r="A274">
            <v>33146</v>
          </cell>
          <cell r="B274">
            <v>33146</v>
          </cell>
          <cell r="C274">
            <v>0.4</v>
          </cell>
          <cell r="D274">
            <v>1122.2999999999995</v>
          </cell>
        </row>
        <row r="275">
          <cell r="A275">
            <v>33147</v>
          </cell>
          <cell r="B275">
            <v>33147</v>
          </cell>
          <cell r="C275">
            <v>0.4</v>
          </cell>
          <cell r="D275">
            <v>1122.6999999999996</v>
          </cell>
        </row>
        <row r="276">
          <cell r="A276">
            <v>33148</v>
          </cell>
          <cell r="B276">
            <v>33148</v>
          </cell>
          <cell r="C276">
            <v>4.8</v>
          </cell>
          <cell r="D276">
            <v>1127.4999999999995</v>
          </cell>
        </row>
        <row r="277">
          <cell r="A277">
            <v>33149</v>
          </cell>
          <cell r="B277">
            <v>33149</v>
          </cell>
          <cell r="C277">
            <v>1.9</v>
          </cell>
          <cell r="D277">
            <v>1129.3999999999996</v>
          </cell>
        </row>
        <row r="278">
          <cell r="A278">
            <v>33150</v>
          </cell>
          <cell r="B278">
            <v>33150</v>
          </cell>
          <cell r="C278">
            <v>3.4</v>
          </cell>
          <cell r="D278">
            <v>1132.7999999999997</v>
          </cell>
        </row>
        <row r="279">
          <cell r="A279">
            <v>33151</v>
          </cell>
          <cell r="B279">
            <v>33151</v>
          </cell>
          <cell r="C279">
            <v>3.7</v>
          </cell>
          <cell r="D279">
            <v>1136.4999999999998</v>
          </cell>
        </row>
        <row r="280">
          <cell r="A280">
            <v>33152</v>
          </cell>
          <cell r="B280">
            <v>33152</v>
          </cell>
          <cell r="C280">
            <v>0</v>
          </cell>
          <cell r="D280">
            <v>1136.4999999999998</v>
          </cell>
        </row>
        <row r="281">
          <cell r="A281">
            <v>33153</v>
          </cell>
          <cell r="B281">
            <v>33153</v>
          </cell>
          <cell r="C281">
            <v>1.8</v>
          </cell>
          <cell r="D281">
            <v>1138.2999999999997</v>
          </cell>
        </row>
        <row r="282">
          <cell r="A282">
            <v>33154</v>
          </cell>
          <cell r="B282">
            <v>33154</v>
          </cell>
          <cell r="C282">
            <v>6.7</v>
          </cell>
          <cell r="D282">
            <v>1144.9999999999998</v>
          </cell>
        </row>
        <row r="283">
          <cell r="A283">
            <v>33155</v>
          </cell>
          <cell r="B283">
            <v>33155</v>
          </cell>
          <cell r="C283">
            <v>5.5</v>
          </cell>
          <cell r="D283">
            <v>1150.4999999999998</v>
          </cell>
        </row>
        <row r="284">
          <cell r="A284">
            <v>33156</v>
          </cell>
          <cell r="B284">
            <v>33156</v>
          </cell>
          <cell r="C284">
            <v>3.8</v>
          </cell>
          <cell r="D284">
            <v>1154.2999999999997</v>
          </cell>
        </row>
        <row r="285">
          <cell r="A285">
            <v>33157</v>
          </cell>
          <cell r="B285">
            <v>33157</v>
          </cell>
          <cell r="C285">
            <v>2.1</v>
          </cell>
          <cell r="D285">
            <v>1156.3999999999996</v>
          </cell>
        </row>
        <row r="286">
          <cell r="A286">
            <v>33158</v>
          </cell>
          <cell r="B286">
            <v>33158</v>
          </cell>
          <cell r="C286">
            <v>3</v>
          </cell>
          <cell r="D286">
            <v>1159.3999999999996</v>
          </cell>
        </row>
        <row r="287">
          <cell r="A287">
            <v>33159</v>
          </cell>
          <cell r="B287">
            <v>33159</v>
          </cell>
          <cell r="C287">
            <v>1</v>
          </cell>
          <cell r="D287">
            <v>1160.3999999999996</v>
          </cell>
        </row>
        <row r="288">
          <cell r="A288">
            <v>33160</v>
          </cell>
          <cell r="B288">
            <v>33160</v>
          </cell>
          <cell r="C288">
            <v>0.6</v>
          </cell>
          <cell r="D288">
            <v>1160.9999999999995</v>
          </cell>
        </row>
        <row r="289">
          <cell r="A289">
            <v>33161</v>
          </cell>
          <cell r="B289">
            <v>33161</v>
          </cell>
          <cell r="C289">
            <v>0</v>
          </cell>
          <cell r="D289">
            <v>1160.9999999999995</v>
          </cell>
        </row>
        <row r="290">
          <cell r="A290">
            <v>33162</v>
          </cell>
          <cell r="B290">
            <v>33162</v>
          </cell>
          <cell r="C290">
            <v>9.9999999999999645E-2</v>
          </cell>
          <cell r="D290">
            <v>1161.0999999999995</v>
          </cell>
        </row>
        <row r="291">
          <cell r="A291">
            <v>33163</v>
          </cell>
          <cell r="B291">
            <v>33163</v>
          </cell>
          <cell r="C291">
            <v>0.7</v>
          </cell>
          <cell r="D291">
            <v>1161.7999999999995</v>
          </cell>
        </row>
        <row r="292">
          <cell r="A292">
            <v>33164</v>
          </cell>
          <cell r="B292">
            <v>33164</v>
          </cell>
          <cell r="C292">
            <v>0.3</v>
          </cell>
          <cell r="D292">
            <v>1162.0999999999995</v>
          </cell>
        </row>
        <row r="293">
          <cell r="A293">
            <v>33165</v>
          </cell>
          <cell r="B293">
            <v>33165</v>
          </cell>
          <cell r="C293">
            <v>0.7</v>
          </cell>
          <cell r="D293">
            <v>1162.7999999999995</v>
          </cell>
        </row>
        <row r="294">
          <cell r="A294">
            <v>33166</v>
          </cell>
          <cell r="B294">
            <v>33166</v>
          </cell>
          <cell r="C294">
            <v>3.7</v>
          </cell>
          <cell r="D294">
            <v>1166.4999999999995</v>
          </cell>
        </row>
        <row r="295">
          <cell r="A295">
            <v>33167</v>
          </cell>
          <cell r="B295">
            <v>33167</v>
          </cell>
          <cell r="C295">
            <v>8.1999999999999993</v>
          </cell>
          <cell r="D295">
            <v>1174.6999999999996</v>
          </cell>
        </row>
        <row r="296">
          <cell r="A296">
            <v>33168</v>
          </cell>
          <cell r="B296">
            <v>33168</v>
          </cell>
          <cell r="C296">
            <v>9.9</v>
          </cell>
          <cell r="D296">
            <v>1184.5999999999997</v>
          </cell>
        </row>
        <row r="297">
          <cell r="A297">
            <v>33169</v>
          </cell>
          <cell r="B297">
            <v>33169</v>
          </cell>
          <cell r="C297">
            <v>9.6</v>
          </cell>
          <cell r="D297">
            <v>1194.1999999999996</v>
          </cell>
        </row>
        <row r="298">
          <cell r="A298">
            <v>33170</v>
          </cell>
          <cell r="B298">
            <v>33170</v>
          </cell>
          <cell r="C298">
            <v>9.8000000000000007</v>
          </cell>
          <cell r="D298">
            <v>1203.9999999999995</v>
          </cell>
        </row>
        <row r="299">
          <cell r="A299">
            <v>33171</v>
          </cell>
          <cell r="B299">
            <v>33171</v>
          </cell>
          <cell r="C299">
            <v>9.4</v>
          </cell>
          <cell r="D299">
            <v>1213.3999999999996</v>
          </cell>
        </row>
        <row r="300">
          <cell r="A300">
            <v>33172</v>
          </cell>
          <cell r="B300">
            <v>33172</v>
          </cell>
          <cell r="C300">
            <v>8.4</v>
          </cell>
          <cell r="D300">
            <v>1221.7999999999997</v>
          </cell>
        </row>
        <row r="301">
          <cell r="A301">
            <v>33173</v>
          </cell>
          <cell r="B301">
            <v>33173</v>
          </cell>
          <cell r="C301">
            <v>7.4</v>
          </cell>
          <cell r="D301">
            <v>1229.1999999999998</v>
          </cell>
        </row>
        <row r="302">
          <cell r="A302">
            <v>33174</v>
          </cell>
          <cell r="B302">
            <v>33174</v>
          </cell>
          <cell r="C302">
            <v>6.4</v>
          </cell>
          <cell r="D302">
            <v>1235.5999999999999</v>
          </cell>
        </row>
        <row r="303">
          <cell r="A303">
            <v>33175</v>
          </cell>
          <cell r="B303">
            <v>33175</v>
          </cell>
          <cell r="C303">
            <v>7.6</v>
          </cell>
          <cell r="D303">
            <v>1243.1999999999998</v>
          </cell>
        </row>
        <row r="304">
          <cell r="A304">
            <v>33176</v>
          </cell>
          <cell r="B304">
            <v>33176</v>
          </cell>
          <cell r="C304">
            <v>9.9</v>
          </cell>
          <cell r="D304">
            <v>1253.0999999999999</v>
          </cell>
        </row>
        <row r="305">
          <cell r="A305">
            <v>33177</v>
          </cell>
          <cell r="B305">
            <v>33177</v>
          </cell>
          <cell r="C305">
            <v>6.6</v>
          </cell>
          <cell r="D305">
            <v>1259.6999999999998</v>
          </cell>
        </row>
        <row r="306">
          <cell r="A306">
            <v>33178</v>
          </cell>
          <cell r="B306">
            <v>33178</v>
          </cell>
          <cell r="C306">
            <v>5.3</v>
          </cell>
          <cell r="D306">
            <v>1264.9999999999998</v>
          </cell>
        </row>
        <row r="307">
          <cell r="A307">
            <v>33179</v>
          </cell>
          <cell r="B307">
            <v>33179</v>
          </cell>
          <cell r="C307">
            <v>7.2</v>
          </cell>
          <cell r="D307">
            <v>1272.1999999999998</v>
          </cell>
        </row>
        <row r="308">
          <cell r="A308">
            <v>33180</v>
          </cell>
          <cell r="B308">
            <v>33180</v>
          </cell>
          <cell r="C308">
            <v>8.1</v>
          </cell>
          <cell r="D308">
            <v>1280.2999999999997</v>
          </cell>
        </row>
        <row r="309">
          <cell r="A309">
            <v>33181</v>
          </cell>
          <cell r="B309">
            <v>33181</v>
          </cell>
          <cell r="C309">
            <v>12.1</v>
          </cell>
          <cell r="D309">
            <v>1292.3999999999996</v>
          </cell>
        </row>
        <row r="310">
          <cell r="A310">
            <v>33182</v>
          </cell>
          <cell r="B310">
            <v>33182</v>
          </cell>
          <cell r="C310">
            <v>12.9</v>
          </cell>
          <cell r="D310">
            <v>1305.2999999999997</v>
          </cell>
        </row>
        <row r="311">
          <cell r="A311">
            <v>33183</v>
          </cell>
          <cell r="B311">
            <v>33183</v>
          </cell>
          <cell r="C311">
            <v>11.5</v>
          </cell>
          <cell r="D311">
            <v>1316.7999999999997</v>
          </cell>
        </row>
        <row r="312">
          <cell r="A312">
            <v>33184</v>
          </cell>
          <cell r="B312">
            <v>33184</v>
          </cell>
          <cell r="C312">
            <v>9.1999999999999993</v>
          </cell>
          <cell r="D312">
            <v>1325.9999999999998</v>
          </cell>
        </row>
        <row r="313">
          <cell r="A313">
            <v>33185</v>
          </cell>
          <cell r="B313">
            <v>33185</v>
          </cell>
          <cell r="C313">
            <v>8.1</v>
          </cell>
          <cell r="D313">
            <v>1334.0999999999997</v>
          </cell>
        </row>
        <row r="314">
          <cell r="A314">
            <v>33186</v>
          </cell>
          <cell r="B314">
            <v>33186</v>
          </cell>
          <cell r="C314">
            <v>10.5</v>
          </cell>
          <cell r="D314">
            <v>1344.5999999999997</v>
          </cell>
        </row>
        <row r="315">
          <cell r="A315">
            <v>33187</v>
          </cell>
          <cell r="B315">
            <v>33187</v>
          </cell>
          <cell r="C315">
            <v>11.7</v>
          </cell>
          <cell r="D315">
            <v>1356.2999999999997</v>
          </cell>
        </row>
        <row r="316">
          <cell r="A316">
            <v>33188</v>
          </cell>
          <cell r="B316">
            <v>33188</v>
          </cell>
          <cell r="C316">
            <v>8.5</v>
          </cell>
          <cell r="D316">
            <v>1364.7999999999997</v>
          </cell>
        </row>
        <row r="317">
          <cell r="A317">
            <v>33189</v>
          </cell>
          <cell r="B317">
            <v>33189</v>
          </cell>
          <cell r="C317">
            <v>7.1</v>
          </cell>
          <cell r="D317">
            <v>1371.8999999999996</v>
          </cell>
        </row>
        <row r="318">
          <cell r="A318">
            <v>33190</v>
          </cell>
          <cell r="B318">
            <v>33190</v>
          </cell>
          <cell r="C318">
            <v>8.9</v>
          </cell>
          <cell r="D318">
            <v>1380.7999999999997</v>
          </cell>
        </row>
        <row r="319">
          <cell r="A319">
            <v>33191</v>
          </cell>
          <cell r="B319">
            <v>33191</v>
          </cell>
          <cell r="C319">
            <v>6.5</v>
          </cell>
          <cell r="D319">
            <v>1387.2999999999997</v>
          </cell>
        </row>
        <row r="320">
          <cell r="A320">
            <v>33192</v>
          </cell>
          <cell r="B320">
            <v>33192</v>
          </cell>
          <cell r="C320">
            <v>5.4</v>
          </cell>
          <cell r="D320">
            <v>1392.6999999999998</v>
          </cell>
        </row>
        <row r="321">
          <cell r="A321">
            <v>33193</v>
          </cell>
          <cell r="B321">
            <v>33193</v>
          </cell>
          <cell r="C321">
            <v>5.5</v>
          </cell>
          <cell r="D321">
            <v>1398.1999999999998</v>
          </cell>
        </row>
        <row r="322">
          <cell r="A322">
            <v>33194</v>
          </cell>
          <cell r="B322">
            <v>33194</v>
          </cell>
          <cell r="C322">
            <v>6.2</v>
          </cell>
          <cell r="D322">
            <v>1404.3999999999999</v>
          </cell>
        </row>
        <row r="323">
          <cell r="A323">
            <v>33195</v>
          </cell>
          <cell r="B323">
            <v>33195</v>
          </cell>
          <cell r="C323">
            <v>8.4</v>
          </cell>
          <cell r="D323">
            <v>1412.8</v>
          </cell>
        </row>
        <row r="324">
          <cell r="A324">
            <v>33196</v>
          </cell>
          <cell r="B324">
            <v>33196</v>
          </cell>
          <cell r="C324">
            <v>9.9</v>
          </cell>
          <cell r="D324">
            <v>1422.7</v>
          </cell>
        </row>
        <row r="325">
          <cell r="A325">
            <v>33197</v>
          </cell>
          <cell r="B325">
            <v>33197</v>
          </cell>
          <cell r="C325">
            <v>10.1</v>
          </cell>
          <cell r="D325">
            <v>1432.8</v>
          </cell>
        </row>
        <row r="326">
          <cell r="A326">
            <v>33198</v>
          </cell>
          <cell r="B326">
            <v>33198</v>
          </cell>
          <cell r="C326">
            <v>9.6999999999999993</v>
          </cell>
          <cell r="D326">
            <v>1442.5</v>
          </cell>
        </row>
        <row r="327">
          <cell r="A327">
            <v>33199</v>
          </cell>
          <cell r="B327">
            <v>33199</v>
          </cell>
          <cell r="C327">
            <v>12</v>
          </cell>
          <cell r="D327">
            <v>1454.5</v>
          </cell>
        </row>
        <row r="328">
          <cell r="A328">
            <v>33200</v>
          </cell>
          <cell r="B328">
            <v>33200</v>
          </cell>
          <cell r="C328">
            <v>12.2</v>
          </cell>
          <cell r="D328">
            <v>1466.7</v>
          </cell>
        </row>
        <row r="329">
          <cell r="A329">
            <v>33201</v>
          </cell>
          <cell r="B329">
            <v>33201</v>
          </cell>
          <cell r="C329">
            <v>12.8</v>
          </cell>
          <cell r="D329">
            <v>1479.5</v>
          </cell>
        </row>
        <row r="330">
          <cell r="A330">
            <v>33202</v>
          </cell>
          <cell r="B330">
            <v>33202</v>
          </cell>
          <cell r="C330">
            <v>13</v>
          </cell>
          <cell r="D330">
            <v>1492.5</v>
          </cell>
        </row>
        <row r="331">
          <cell r="A331">
            <v>33203</v>
          </cell>
          <cell r="B331">
            <v>33203</v>
          </cell>
          <cell r="C331">
            <v>10.199999999999999</v>
          </cell>
          <cell r="D331">
            <v>1502.7</v>
          </cell>
        </row>
        <row r="332">
          <cell r="A332">
            <v>33204</v>
          </cell>
          <cell r="B332">
            <v>33204</v>
          </cell>
          <cell r="C332">
            <v>12.9</v>
          </cell>
          <cell r="D332">
            <v>1515.6000000000001</v>
          </cell>
        </row>
        <row r="333">
          <cell r="A333">
            <v>33205</v>
          </cell>
          <cell r="B333">
            <v>33205</v>
          </cell>
          <cell r="C333">
            <v>10.5</v>
          </cell>
          <cell r="D333">
            <v>1526.1000000000001</v>
          </cell>
        </row>
        <row r="334">
          <cell r="A334">
            <v>33206</v>
          </cell>
          <cell r="B334">
            <v>33206</v>
          </cell>
          <cell r="C334">
            <v>12.6</v>
          </cell>
          <cell r="D334">
            <v>1538.7</v>
          </cell>
        </row>
        <row r="335">
          <cell r="A335">
            <v>33207</v>
          </cell>
          <cell r="B335">
            <v>33207</v>
          </cell>
          <cell r="C335">
            <v>14.3</v>
          </cell>
          <cell r="D335">
            <v>1553</v>
          </cell>
        </row>
        <row r="336">
          <cell r="A336">
            <v>33208</v>
          </cell>
          <cell r="B336">
            <v>33208</v>
          </cell>
          <cell r="C336">
            <v>16.899999999999999</v>
          </cell>
          <cell r="D336">
            <v>1569.9</v>
          </cell>
        </row>
        <row r="337">
          <cell r="A337">
            <v>33209</v>
          </cell>
          <cell r="B337">
            <v>33209</v>
          </cell>
          <cell r="C337">
            <v>14.5</v>
          </cell>
          <cell r="D337">
            <v>1584.4</v>
          </cell>
        </row>
        <row r="338">
          <cell r="A338">
            <v>33210</v>
          </cell>
          <cell r="B338">
            <v>33210</v>
          </cell>
          <cell r="C338">
            <v>10.4</v>
          </cell>
          <cell r="D338">
            <v>1594.8000000000002</v>
          </cell>
        </row>
        <row r="339">
          <cell r="A339">
            <v>33211</v>
          </cell>
          <cell r="B339">
            <v>33211</v>
          </cell>
          <cell r="C339">
            <v>10.4</v>
          </cell>
          <cell r="D339">
            <v>1605.2000000000003</v>
          </cell>
        </row>
        <row r="340">
          <cell r="A340">
            <v>33212</v>
          </cell>
          <cell r="B340">
            <v>33212</v>
          </cell>
          <cell r="C340">
            <v>14.2</v>
          </cell>
          <cell r="D340">
            <v>1619.4000000000003</v>
          </cell>
        </row>
        <row r="341">
          <cell r="A341">
            <v>33213</v>
          </cell>
          <cell r="B341">
            <v>33213</v>
          </cell>
          <cell r="C341">
            <v>16.899999999999999</v>
          </cell>
          <cell r="D341">
            <v>1636.3000000000004</v>
          </cell>
        </row>
        <row r="342">
          <cell r="A342">
            <v>33214</v>
          </cell>
          <cell r="B342">
            <v>33214</v>
          </cell>
          <cell r="C342">
            <v>15.9</v>
          </cell>
          <cell r="D342">
            <v>1652.2000000000005</v>
          </cell>
        </row>
        <row r="343">
          <cell r="A343">
            <v>33215</v>
          </cell>
          <cell r="B343">
            <v>33215</v>
          </cell>
          <cell r="C343">
            <v>18.5</v>
          </cell>
          <cell r="D343">
            <v>1670.7000000000005</v>
          </cell>
        </row>
        <row r="344">
          <cell r="A344">
            <v>33216</v>
          </cell>
          <cell r="B344">
            <v>33216</v>
          </cell>
          <cell r="C344">
            <v>17.7</v>
          </cell>
          <cell r="D344">
            <v>1688.4000000000005</v>
          </cell>
        </row>
        <row r="345">
          <cell r="A345">
            <v>33217</v>
          </cell>
          <cell r="B345">
            <v>33217</v>
          </cell>
          <cell r="C345">
            <v>14</v>
          </cell>
          <cell r="D345">
            <v>1702.4000000000005</v>
          </cell>
        </row>
        <row r="346">
          <cell r="A346">
            <v>33218</v>
          </cell>
          <cell r="B346">
            <v>33218</v>
          </cell>
          <cell r="C346">
            <v>14.5</v>
          </cell>
          <cell r="D346">
            <v>1716.9000000000005</v>
          </cell>
        </row>
        <row r="347">
          <cell r="A347">
            <v>33219</v>
          </cell>
          <cell r="B347">
            <v>33219</v>
          </cell>
          <cell r="C347">
            <v>13.8</v>
          </cell>
          <cell r="D347">
            <v>1730.7000000000005</v>
          </cell>
        </row>
        <row r="348">
          <cell r="A348">
            <v>33220</v>
          </cell>
          <cell r="B348">
            <v>33220</v>
          </cell>
          <cell r="C348">
            <v>13.1</v>
          </cell>
          <cell r="D348">
            <v>1743.8000000000004</v>
          </cell>
        </row>
        <row r="349">
          <cell r="A349">
            <v>33221</v>
          </cell>
          <cell r="B349">
            <v>33221</v>
          </cell>
          <cell r="C349">
            <v>14.2</v>
          </cell>
          <cell r="D349">
            <v>1758.0000000000005</v>
          </cell>
        </row>
        <row r="350">
          <cell r="A350">
            <v>33222</v>
          </cell>
          <cell r="B350">
            <v>33222</v>
          </cell>
          <cell r="C350">
            <v>14.7</v>
          </cell>
          <cell r="D350">
            <v>1772.7000000000005</v>
          </cell>
        </row>
        <row r="351">
          <cell r="A351">
            <v>33223</v>
          </cell>
          <cell r="B351">
            <v>33223</v>
          </cell>
          <cell r="C351">
            <v>14.2</v>
          </cell>
          <cell r="D351">
            <v>1786.9000000000005</v>
          </cell>
        </row>
        <row r="352">
          <cell r="A352">
            <v>33224</v>
          </cell>
          <cell r="B352">
            <v>33224</v>
          </cell>
          <cell r="C352">
            <v>15.3</v>
          </cell>
          <cell r="D352">
            <v>1802.2000000000005</v>
          </cell>
        </row>
        <row r="353">
          <cell r="A353">
            <v>33225</v>
          </cell>
          <cell r="B353">
            <v>33225</v>
          </cell>
          <cell r="C353">
            <v>15.6</v>
          </cell>
          <cell r="D353">
            <v>1817.8000000000004</v>
          </cell>
        </row>
        <row r="354">
          <cell r="A354">
            <v>33226</v>
          </cell>
          <cell r="B354">
            <v>33226</v>
          </cell>
          <cell r="C354">
            <v>15.3</v>
          </cell>
          <cell r="D354">
            <v>1833.1000000000004</v>
          </cell>
        </row>
        <row r="355">
          <cell r="A355">
            <v>33227</v>
          </cell>
          <cell r="B355">
            <v>33227</v>
          </cell>
          <cell r="C355">
            <v>14.4</v>
          </cell>
          <cell r="D355">
            <v>1847.5000000000005</v>
          </cell>
        </row>
        <row r="356">
          <cell r="A356">
            <v>33228</v>
          </cell>
          <cell r="B356">
            <v>33228</v>
          </cell>
          <cell r="C356">
            <v>13.5</v>
          </cell>
          <cell r="D356">
            <v>1861.0000000000005</v>
          </cell>
        </row>
        <row r="357">
          <cell r="A357">
            <v>33229</v>
          </cell>
          <cell r="B357">
            <v>33229</v>
          </cell>
          <cell r="C357">
            <v>15</v>
          </cell>
          <cell r="D357">
            <v>1876.0000000000005</v>
          </cell>
        </row>
        <row r="358">
          <cell r="A358">
            <v>33230</v>
          </cell>
          <cell r="B358">
            <v>33230</v>
          </cell>
          <cell r="C358">
            <v>11.4</v>
          </cell>
          <cell r="D358">
            <v>1887.4000000000005</v>
          </cell>
        </row>
        <row r="359">
          <cell r="A359">
            <v>33231</v>
          </cell>
          <cell r="B359">
            <v>33231</v>
          </cell>
          <cell r="C359">
            <v>14.6</v>
          </cell>
          <cell r="D359">
            <v>1902.0000000000005</v>
          </cell>
        </row>
        <row r="360">
          <cell r="A360">
            <v>33232</v>
          </cell>
          <cell r="B360">
            <v>33232</v>
          </cell>
          <cell r="C360">
            <v>16.100000000000001</v>
          </cell>
          <cell r="D360">
            <v>1918.1000000000004</v>
          </cell>
        </row>
        <row r="361">
          <cell r="A361">
            <v>33233</v>
          </cell>
          <cell r="B361">
            <v>33233</v>
          </cell>
          <cell r="C361">
            <v>14.1</v>
          </cell>
          <cell r="D361">
            <v>1932.2000000000003</v>
          </cell>
        </row>
        <row r="362">
          <cell r="A362">
            <v>33234</v>
          </cell>
          <cell r="B362">
            <v>33234</v>
          </cell>
          <cell r="C362">
            <v>10.7</v>
          </cell>
          <cell r="D362">
            <v>1942.9000000000003</v>
          </cell>
        </row>
        <row r="363">
          <cell r="A363">
            <v>33235</v>
          </cell>
          <cell r="B363">
            <v>33235</v>
          </cell>
          <cell r="C363">
            <v>12.4</v>
          </cell>
          <cell r="D363">
            <v>1955.3000000000004</v>
          </cell>
        </row>
        <row r="364">
          <cell r="A364">
            <v>33236</v>
          </cell>
          <cell r="B364">
            <v>33236</v>
          </cell>
          <cell r="C364">
            <v>9.1</v>
          </cell>
          <cell r="D364">
            <v>1964.4000000000003</v>
          </cell>
        </row>
        <row r="365">
          <cell r="A365">
            <v>33237</v>
          </cell>
          <cell r="B365">
            <v>33237</v>
          </cell>
          <cell r="C365">
            <v>9.9</v>
          </cell>
          <cell r="D365">
            <v>1974.3000000000004</v>
          </cell>
        </row>
        <row r="366">
          <cell r="A366">
            <v>33238</v>
          </cell>
          <cell r="B366">
            <v>33238</v>
          </cell>
          <cell r="C366">
            <v>12.1</v>
          </cell>
          <cell r="D366">
            <v>1986.4000000000003</v>
          </cell>
        </row>
        <row r="367">
          <cell r="A367">
            <v>33239</v>
          </cell>
          <cell r="B367">
            <v>33239</v>
          </cell>
          <cell r="C367">
            <v>11.2</v>
          </cell>
          <cell r="D367">
            <v>1997.6000000000004</v>
          </cell>
        </row>
        <row r="368">
          <cell r="A368">
            <v>33240</v>
          </cell>
          <cell r="B368">
            <v>33240</v>
          </cell>
          <cell r="C368">
            <v>10.4</v>
          </cell>
          <cell r="D368">
            <v>2008.0000000000005</v>
          </cell>
        </row>
        <row r="369">
          <cell r="A369">
            <v>33241</v>
          </cell>
          <cell r="B369">
            <v>33241</v>
          </cell>
          <cell r="C369">
            <v>8.1</v>
          </cell>
          <cell r="D369">
            <v>2016.1000000000004</v>
          </cell>
        </row>
        <row r="370">
          <cell r="A370">
            <v>33242</v>
          </cell>
          <cell r="B370">
            <v>33242</v>
          </cell>
          <cell r="C370">
            <v>8.4</v>
          </cell>
          <cell r="D370">
            <v>2024.5000000000005</v>
          </cell>
        </row>
        <row r="371">
          <cell r="A371">
            <v>33243</v>
          </cell>
          <cell r="B371">
            <v>33243</v>
          </cell>
          <cell r="C371">
            <v>10.7</v>
          </cell>
          <cell r="D371">
            <v>2035.2000000000005</v>
          </cell>
        </row>
        <row r="372">
          <cell r="A372">
            <v>33244</v>
          </cell>
          <cell r="B372">
            <v>33244</v>
          </cell>
          <cell r="C372">
            <v>9.4</v>
          </cell>
          <cell r="D372">
            <v>2044.6000000000006</v>
          </cell>
        </row>
        <row r="373">
          <cell r="A373">
            <v>33245</v>
          </cell>
          <cell r="B373">
            <v>33245</v>
          </cell>
          <cell r="C373">
            <v>10</v>
          </cell>
          <cell r="D373">
            <v>2054.6000000000004</v>
          </cell>
        </row>
        <row r="374">
          <cell r="A374">
            <v>33246</v>
          </cell>
          <cell r="B374">
            <v>33246</v>
          </cell>
          <cell r="C374">
            <v>10.1</v>
          </cell>
          <cell r="D374">
            <v>2064.7000000000003</v>
          </cell>
        </row>
        <row r="375">
          <cell r="A375">
            <v>33247</v>
          </cell>
          <cell r="B375">
            <v>33247</v>
          </cell>
          <cell r="C375">
            <v>6.7</v>
          </cell>
          <cell r="D375">
            <v>2071.4</v>
          </cell>
        </row>
        <row r="376">
          <cell r="A376">
            <v>33248</v>
          </cell>
          <cell r="B376">
            <v>33248</v>
          </cell>
          <cell r="C376">
            <v>4.7</v>
          </cell>
          <cell r="D376">
            <v>2076.1</v>
          </cell>
        </row>
        <row r="377">
          <cell r="A377">
            <v>33249</v>
          </cell>
          <cell r="B377">
            <v>33249</v>
          </cell>
          <cell r="C377">
            <v>8</v>
          </cell>
          <cell r="D377">
            <v>2084.1</v>
          </cell>
        </row>
        <row r="378">
          <cell r="A378">
            <v>33250</v>
          </cell>
          <cell r="B378">
            <v>33250</v>
          </cell>
          <cell r="C378">
            <v>10</v>
          </cell>
          <cell r="D378">
            <v>2094.1</v>
          </cell>
        </row>
        <row r="379">
          <cell r="A379">
            <v>33251</v>
          </cell>
          <cell r="B379">
            <v>33251</v>
          </cell>
          <cell r="C379">
            <v>14.4</v>
          </cell>
          <cell r="D379">
            <v>2108.5</v>
          </cell>
        </row>
        <row r="380">
          <cell r="A380">
            <v>33252</v>
          </cell>
          <cell r="B380">
            <v>33252</v>
          </cell>
          <cell r="C380">
            <v>16</v>
          </cell>
          <cell r="D380">
            <v>2124.5</v>
          </cell>
        </row>
        <row r="381">
          <cell r="A381">
            <v>33253</v>
          </cell>
          <cell r="B381">
            <v>33253</v>
          </cell>
          <cell r="C381">
            <v>17.399999999999999</v>
          </cell>
          <cell r="D381">
            <v>2141.9</v>
          </cell>
        </row>
        <row r="382">
          <cell r="A382">
            <v>33254</v>
          </cell>
          <cell r="B382">
            <v>33254</v>
          </cell>
          <cell r="C382">
            <v>17.399999999999999</v>
          </cell>
          <cell r="D382">
            <v>2159.3000000000002</v>
          </cell>
        </row>
        <row r="383">
          <cell r="A383">
            <v>33255</v>
          </cell>
          <cell r="B383">
            <v>33255</v>
          </cell>
          <cell r="C383">
            <v>17.399999999999999</v>
          </cell>
          <cell r="D383">
            <v>2176.7000000000003</v>
          </cell>
        </row>
        <row r="384">
          <cell r="A384">
            <v>33256</v>
          </cell>
          <cell r="B384">
            <v>33256</v>
          </cell>
          <cell r="C384">
            <v>17</v>
          </cell>
          <cell r="D384">
            <v>2193.7000000000003</v>
          </cell>
        </row>
        <row r="385">
          <cell r="A385">
            <v>33257</v>
          </cell>
          <cell r="B385">
            <v>33257</v>
          </cell>
          <cell r="C385">
            <v>16.3</v>
          </cell>
          <cell r="D385">
            <v>2210.0000000000005</v>
          </cell>
        </row>
        <row r="386">
          <cell r="A386">
            <v>33258</v>
          </cell>
          <cell r="B386">
            <v>33258</v>
          </cell>
          <cell r="C386">
            <v>16.3</v>
          </cell>
          <cell r="D386">
            <v>2226.3000000000006</v>
          </cell>
        </row>
        <row r="387">
          <cell r="A387">
            <v>33259</v>
          </cell>
          <cell r="B387">
            <v>33259</v>
          </cell>
          <cell r="C387">
            <v>12.9</v>
          </cell>
          <cell r="D387">
            <v>2239.2000000000007</v>
          </cell>
        </row>
        <row r="388">
          <cell r="A388">
            <v>33260</v>
          </cell>
          <cell r="B388">
            <v>33260</v>
          </cell>
          <cell r="C388">
            <v>12.1</v>
          </cell>
          <cell r="D388">
            <v>2251.3000000000006</v>
          </cell>
        </row>
        <row r="389">
          <cell r="A389">
            <v>33261</v>
          </cell>
          <cell r="B389">
            <v>33261</v>
          </cell>
          <cell r="C389">
            <v>14</v>
          </cell>
          <cell r="D389">
            <v>2265.3000000000006</v>
          </cell>
        </row>
        <row r="390">
          <cell r="A390">
            <v>33262</v>
          </cell>
          <cell r="B390">
            <v>33262</v>
          </cell>
          <cell r="C390">
            <v>14.1</v>
          </cell>
          <cell r="D390">
            <v>2279.4000000000005</v>
          </cell>
        </row>
        <row r="391">
          <cell r="A391">
            <v>33263</v>
          </cell>
          <cell r="B391">
            <v>33263</v>
          </cell>
          <cell r="C391">
            <v>13</v>
          </cell>
          <cell r="D391">
            <v>2292.4000000000005</v>
          </cell>
        </row>
        <row r="392">
          <cell r="A392">
            <v>33264</v>
          </cell>
          <cell r="B392">
            <v>33264</v>
          </cell>
          <cell r="C392">
            <v>12.6</v>
          </cell>
          <cell r="D392">
            <v>2305.0000000000005</v>
          </cell>
        </row>
        <row r="393">
          <cell r="A393">
            <v>33265</v>
          </cell>
          <cell r="B393">
            <v>33265</v>
          </cell>
          <cell r="C393">
            <v>13.2</v>
          </cell>
          <cell r="D393">
            <v>2318.2000000000003</v>
          </cell>
        </row>
        <row r="394">
          <cell r="A394">
            <v>33266</v>
          </cell>
          <cell r="B394">
            <v>33266</v>
          </cell>
          <cell r="C394">
            <v>14.2</v>
          </cell>
          <cell r="D394">
            <v>2332.4</v>
          </cell>
        </row>
        <row r="395">
          <cell r="A395">
            <v>33267</v>
          </cell>
          <cell r="B395">
            <v>33267</v>
          </cell>
          <cell r="C395">
            <v>14.2</v>
          </cell>
          <cell r="D395">
            <v>2346.6</v>
          </cell>
        </row>
        <row r="396">
          <cell r="A396">
            <v>33268</v>
          </cell>
          <cell r="B396">
            <v>33268</v>
          </cell>
          <cell r="C396">
            <v>15.4</v>
          </cell>
          <cell r="D396">
            <v>2362</v>
          </cell>
        </row>
        <row r="397">
          <cell r="A397">
            <v>33269</v>
          </cell>
          <cell r="B397">
            <v>33269</v>
          </cell>
          <cell r="C397">
            <v>21.4</v>
          </cell>
          <cell r="D397">
            <v>2383.4</v>
          </cell>
        </row>
        <row r="398">
          <cell r="A398">
            <v>33270</v>
          </cell>
          <cell r="B398">
            <v>33270</v>
          </cell>
          <cell r="C398">
            <v>22.9</v>
          </cell>
          <cell r="D398">
            <v>2406.3000000000002</v>
          </cell>
        </row>
        <row r="399">
          <cell r="A399">
            <v>33271</v>
          </cell>
          <cell r="B399">
            <v>33271</v>
          </cell>
          <cell r="C399">
            <v>23.4</v>
          </cell>
          <cell r="D399">
            <v>2429.7000000000003</v>
          </cell>
        </row>
        <row r="400">
          <cell r="A400">
            <v>33272</v>
          </cell>
          <cell r="B400">
            <v>33272</v>
          </cell>
          <cell r="C400">
            <v>21.4</v>
          </cell>
          <cell r="D400">
            <v>2451.1000000000004</v>
          </cell>
        </row>
        <row r="401">
          <cell r="A401">
            <v>33273</v>
          </cell>
          <cell r="B401">
            <v>33273</v>
          </cell>
          <cell r="C401">
            <v>19</v>
          </cell>
          <cell r="D401">
            <v>2470.1000000000004</v>
          </cell>
        </row>
        <row r="402">
          <cell r="A402">
            <v>33274</v>
          </cell>
          <cell r="B402">
            <v>33274</v>
          </cell>
          <cell r="C402">
            <v>21.8</v>
          </cell>
          <cell r="D402">
            <v>2491.9000000000005</v>
          </cell>
        </row>
        <row r="403">
          <cell r="A403">
            <v>33275</v>
          </cell>
          <cell r="B403">
            <v>33275</v>
          </cell>
          <cell r="C403">
            <v>25.3</v>
          </cell>
          <cell r="D403">
            <v>2517.2000000000007</v>
          </cell>
        </row>
        <row r="404">
          <cell r="A404">
            <v>33276</v>
          </cell>
          <cell r="B404">
            <v>33276</v>
          </cell>
          <cell r="C404">
            <v>22.5</v>
          </cell>
          <cell r="D404">
            <v>2539.7000000000007</v>
          </cell>
        </row>
        <row r="405">
          <cell r="A405">
            <v>33277</v>
          </cell>
          <cell r="B405">
            <v>33277</v>
          </cell>
          <cell r="C405">
            <v>20.2</v>
          </cell>
          <cell r="D405">
            <v>2559.9000000000005</v>
          </cell>
        </row>
        <row r="406">
          <cell r="A406">
            <v>33278</v>
          </cell>
          <cell r="B406">
            <v>33278</v>
          </cell>
          <cell r="C406">
            <v>17.7</v>
          </cell>
          <cell r="D406">
            <v>2577.6000000000004</v>
          </cell>
        </row>
        <row r="407">
          <cell r="A407">
            <v>33279</v>
          </cell>
          <cell r="B407">
            <v>33279</v>
          </cell>
          <cell r="C407">
            <v>16.8</v>
          </cell>
          <cell r="D407">
            <v>2594.4000000000005</v>
          </cell>
        </row>
        <row r="408">
          <cell r="A408">
            <v>33280</v>
          </cell>
          <cell r="B408">
            <v>33280</v>
          </cell>
          <cell r="C408">
            <v>19.100000000000001</v>
          </cell>
          <cell r="D408">
            <v>2613.5000000000005</v>
          </cell>
        </row>
        <row r="409">
          <cell r="A409">
            <v>33281</v>
          </cell>
          <cell r="B409">
            <v>33281</v>
          </cell>
          <cell r="C409">
            <v>20.8</v>
          </cell>
          <cell r="D409">
            <v>2634.3000000000006</v>
          </cell>
        </row>
        <row r="410">
          <cell r="A410">
            <v>33282</v>
          </cell>
          <cell r="B410">
            <v>33282</v>
          </cell>
          <cell r="C410">
            <v>19.399999999999999</v>
          </cell>
          <cell r="D410">
            <v>2653.7000000000007</v>
          </cell>
        </row>
        <row r="411">
          <cell r="A411">
            <v>33283</v>
          </cell>
          <cell r="B411">
            <v>33283</v>
          </cell>
          <cell r="C411">
            <v>19.8</v>
          </cell>
          <cell r="D411">
            <v>2673.5000000000009</v>
          </cell>
        </row>
        <row r="412">
          <cell r="A412">
            <v>33284</v>
          </cell>
          <cell r="B412">
            <v>33284</v>
          </cell>
          <cell r="C412">
            <v>17.2</v>
          </cell>
          <cell r="D412">
            <v>2690.7000000000007</v>
          </cell>
        </row>
        <row r="413">
          <cell r="A413">
            <v>33285</v>
          </cell>
          <cell r="B413">
            <v>33285</v>
          </cell>
          <cell r="C413">
            <v>16.100000000000001</v>
          </cell>
          <cell r="D413">
            <v>2706.8000000000006</v>
          </cell>
        </row>
        <row r="414">
          <cell r="A414">
            <v>33286</v>
          </cell>
          <cell r="B414">
            <v>33286</v>
          </cell>
          <cell r="C414">
            <v>16.100000000000001</v>
          </cell>
          <cell r="D414">
            <v>2722.9000000000005</v>
          </cell>
        </row>
        <row r="415">
          <cell r="A415">
            <v>33287</v>
          </cell>
          <cell r="B415">
            <v>33287</v>
          </cell>
          <cell r="C415">
            <v>15</v>
          </cell>
          <cell r="D415">
            <v>2737.9000000000005</v>
          </cell>
        </row>
        <row r="416">
          <cell r="A416">
            <v>33288</v>
          </cell>
          <cell r="B416">
            <v>33288</v>
          </cell>
          <cell r="C416">
            <v>18.100000000000001</v>
          </cell>
          <cell r="D416">
            <v>2756.0000000000005</v>
          </cell>
        </row>
        <row r="417">
          <cell r="A417">
            <v>33289</v>
          </cell>
          <cell r="B417">
            <v>33289</v>
          </cell>
          <cell r="C417">
            <v>14.6</v>
          </cell>
          <cell r="D417">
            <v>2770.6000000000004</v>
          </cell>
        </row>
        <row r="418">
          <cell r="A418">
            <v>33290</v>
          </cell>
          <cell r="B418">
            <v>33290</v>
          </cell>
          <cell r="C418">
            <v>12.7</v>
          </cell>
          <cell r="D418">
            <v>2783.3</v>
          </cell>
        </row>
        <row r="419">
          <cell r="A419">
            <v>33291</v>
          </cell>
          <cell r="B419">
            <v>33291</v>
          </cell>
          <cell r="C419">
            <v>13.7</v>
          </cell>
          <cell r="D419">
            <v>2797</v>
          </cell>
        </row>
        <row r="420">
          <cell r="A420">
            <v>33292</v>
          </cell>
          <cell r="B420">
            <v>33292</v>
          </cell>
          <cell r="C420">
            <v>11.8</v>
          </cell>
          <cell r="D420">
            <v>2808.8</v>
          </cell>
        </row>
        <row r="421">
          <cell r="A421">
            <v>33293</v>
          </cell>
          <cell r="B421">
            <v>33293</v>
          </cell>
          <cell r="C421">
            <v>8</v>
          </cell>
          <cell r="D421">
            <v>2816.8</v>
          </cell>
        </row>
        <row r="422">
          <cell r="A422">
            <v>33294</v>
          </cell>
          <cell r="B422">
            <v>33294</v>
          </cell>
          <cell r="C422">
            <v>11</v>
          </cell>
          <cell r="D422">
            <v>2827.8</v>
          </cell>
        </row>
        <row r="423">
          <cell r="A423">
            <v>33295</v>
          </cell>
          <cell r="B423">
            <v>33295</v>
          </cell>
          <cell r="C423">
            <v>14</v>
          </cell>
          <cell r="D423">
            <v>2841.8</v>
          </cell>
        </row>
        <row r="424">
          <cell r="A424">
            <v>33296</v>
          </cell>
          <cell r="B424">
            <v>33296</v>
          </cell>
          <cell r="C424">
            <v>14.8</v>
          </cell>
          <cell r="D424">
            <v>2856.6000000000004</v>
          </cell>
        </row>
        <row r="425">
          <cell r="A425">
            <v>33297</v>
          </cell>
          <cell r="B425">
            <v>33297</v>
          </cell>
          <cell r="C425">
            <v>14.5</v>
          </cell>
          <cell r="D425">
            <v>2871.1000000000004</v>
          </cell>
        </row>
        <row r="426">
          <cell r="A426">
            <v>33298</v>
          </cell>
          <cell r="B426">
            <v>33298</v>
          </cell>
          <cell r="C426">
            <v>12.9</v>
          </cell>
          <cell r="D426">
            <v>2884.0000000000005</v>
          </cell>
        </row>
        <row r="427">
          <cell r="A427">
            <v>33299</v>
          </cell>
          <cell r="B427">
            <v>33299</v>
          </cell>
          <cell r="C427">
            <v>12.8</v>
          </cell>
          <cell r="D427">
            <v>2896.8000000000006</v>
          </cell>
        </row>
        <row r="428">
          <cell r="A428">
            <v>33300</v>
          </cell>
          <cell r="B428">
            <v>33300</v>
          </cell>
          <cell r="C428">
            <v>10.8</v>
          </cell>
          <cell r="D428">
            <v>2907.6000000000008</v>
          </cell>
        </row>
        <row r="429">
          <cell r="A429">
            <v>33301</v>
          </cell>
          <cell r="B429">
            <v>33301</v>
          </cell>
          <cell r="C429">
            <v>10.4</v>
          </cell>
          <cell r="D429">
            <v>2918.0000000000009</v>
          </cell>
        </row>
        <row r="430">
          <cell r="A430">
            <v>33302</v>
          </cell>
          <cell r="B430">
            <v>33302</v>
          </cell>
          <cell r="C430">
            <v>9.6999999999999993</v>
          </cell>
          <cell r="D430">
            <v>2927.7000000000007</v>
          </cell>
        </row>
        <row r="431">
          <cell r="A431">
            <v>33303</v>
          </cell>
          <cell r="B431">
            <v>33303</v>
          </cell>
          <cell r="C431">
            <v>10</v>
          </cell>
          <cell r="D431">
            <v>2937.7000000000007</v>
          </cell>
        </row>
        <row r="432">
          <cell r="A432">
            <v>33304</v>
          </cell>
          <cell r="B432">
            <v>33304</v>
          </cell>
          <cell r="C432">
            <v>9.1999999999999993</v>
          </cell>
          <cell r="D432">
            <v>2946.9000000000005</v>
          </cell>
        </row>
        <row r="433">
          <cell r="A433">
            <v>33305</v>
          </cell>
          <cell r="B433">
            <v>33305</v>
          </cell>
          <cell r="C433">
            <v>7.7</v>
          </cell>
          <cell r="D433">
            <v>2954.6000000000004</v>
          </cell>
        </row>
        <row r="434">
          <cell r="A434">
            <v>33306</v>
          </cell>
          <cell r="B434">
            <v>33306</v>
          </cell>
          <cell r="C434">
            <v>8</v>
          </cell>
          <cell r="D434">
            <v>2962.6000000000004</v>
          </cell>
        </row>
        <row r="435">
          <cell r="A435">
            <v>33307</v>
          </cell>
          <cell r="B435">
            <v>33307</v>
          </cell>
          <cell r="C435">
            <v>7.1</v>
          </cell>
          <cell r="D435">
            <v>2969.7000000000003</v>
          </cell>
        </row>
        <row r="436">
          <cell r="A436">
            <v>33308</v>
          </cell>
          <cell r="B436">
            <v>33308</v>
          </cell>
          <cell r="C436">
            <v>6.7</v>
          </cell>
          <cell r="D436">
            <v>2976.4</v>
          </cell>
        </row>
        <row r="437">
          <cell r="A437">
            <v>33309</v>
          </cell>
          <cell r="B437">
            <v>33309</v>
          </cell>
          <cell r="C437">
            <v>5.7</v>
          </cell>
          <cell r="D437">
            <v>2982.1</v>
          </cell>
        </row>
        <row r="438">
          <cell r="A438">
            <v>33310</v>
          </cell>
          <cell r="B438">
            <v>33310</v>
          </cell>
          <cell r="C438">
            <v>5</v>
          </cell>
          <cell r="D438">
            <v>2987.1</v>
          </cell>
        </row>
        <row r="439">
          <cell r="A439">
            <v>33311</v>
          </cell>
          <cell r="B439">
            <v>33311</v>
          </cell>
          <cell r="C439">
            <v>5.6</v>
          </cell>
          <cell r="D439">
            <v>2992.7</v>
          </cell>
        </row>
        <row r="440">
          <cell r="A440">
            <v>33312</v>
          </cell>
          <cell r="B440">
            <v>33312</v>
          </cell>
          <cell r="C440">
            <v>7</v>
          </cell>
          <cell r="D440">
            <v>2999.7</v>
          </cell>
        </row>
        <row r="441">
          <cell r="A441">
            <v>33313</v>
          </cell>
          <cell r="B441">
            <v>33313</v>
          </cell>
          <cell r="C441">
            <v>6.6</v>
          </cell>
          <cell r="D441">
            <v>3006.2999999999997</v>
          </cell>
        </row>
        <row r="442">
          <cell r="A442">
            <v>33314</v>
          </cell>
          <cell r="B442">
            <v>33314</v>
          </cell>
          <cell r="C442">
            <v>5.2</v>
          </cell>
          <cell r="D442">
            <v>3011.4999999999995</v>
          </cell>
        </row>
        <row r="443">
          <cell r="A443">
            <v>33315</v>
          </cell>
          <cell r="B443">
            <v>33315</v>
          </cell>
          <cell r="C443">
            <v>8.1999999999999993</v>
          </cell>
          <cell r="D443">
            <v>3019.6999999999994</v>
          </cell>
        </row>
        <row r="444">
          <cell r="A444">
            <v>33316</v>
          </cell>
          <cell r="B444">
            <v>33316</v>
          </cell>
          <cell r="C444">
            <v>6.9</v>
          </cell>
          <cell r="D444">
            <v>3026.5999999999995</v>
          </cell>
        </row>
        <row r="445">
          <cell r="A445">
            <v>33317</v>
          </cell>
          <cell r="B445">
            <v>33317</v>
          </cell>
          <cell r="C445">
            <v>4.8</v>
          </cell>
          <cell r="D445">
            <v>3031.3999999999996</v>
          </cell>
        </row>
        <row r="446">
          <cell r="A446">
            <v>33318</v>
          </cell>
          <cell r="B446">
            <v>33318</v>
          </cell>
          <cell r="C446">
            <v>2.8</v>
          </cell>
          <cell r="D446">
            <v>3034.2</v>
          </cell>
        </row>
        <row r="447">
          <cell r="A447">
            <v>33319</v>
          </cell>
          <cell r="B447">
            <v>33319</v>
          </cell>
          <cell r="C447">
            <v>7.3</v>
          </cell>
          <cell r="D447">
            <v>3041.5</v>
          </cell>
        </row>
        <row r="448">
          <cell r="A448">
            <v>33320</v>
          </cell>
          <cell r="B448">
            <v>33320</v>
          </cell>
          <cell r="C448">
            <v>7.8</v>
          </cell>
          <cell r="D448">
            <v>3049.3</v>
          </cell>
        </row>
        <row r="449">
          <cell r="A449">
            <v>33321</v>
          </cell>
          <cell r="B449">
            <v>33321</v>
          </cell>
          <cell r="C449">
            <v>6.7</v>
          </cell>
          <cell r="D449">
            <v>3056</v>
          </cell>
        </row>
        <row r="450">
          <cell r="A450">
            <v>33322</v>
          </cell>
          <cell r="B450">
            <v>33322</v>
          </cell>
          <cell r="C450">
            <v>9</v>
          </cell>
          <cell r="D450">
            <v>3065</v>
          </cell>
        </row>
        <row r="451">
          <cell r="A451">
            <v>33323</v>
          </cell>
          <cell r="B451">
            <v>33323</v>
          </cell>
          <cell r="C451">
            <v>9.4</v>
          </cell>
          <cell r="D451">
            <v>3074.4</v>
          </cell>
        </row>
        <row r="452">
          <cell r="A452">
            <v>33324</v>
          </cell>
          <cell r="B452">
            <v>33324</v>
          </cell>
          <cell r="C452">
            <v>9.3000000000000007</v>
          </cell>
          <cell r="D452">
            <v>3083.7000000000003</v>
          </cell>
        </row>
        <row r="453">
          <cell r="A453">
            <v>33325</v>
          </cell>
          <cell r="B453">
            <v>33325</v>
          </cell>
          <cell r="C453">
            <v>12.1</v>
          </cell>
          <cell r="D453">
            <v>3095.8</v>
          </cell>
        </row>
        <row r="454">
          <cell r="A454">
            <v>33326</v>
          </cell>
          <cell r="B454">
            <v>33326</v>
          </cell>
          <cell r="C454">
            <v>12</v>
          </cell>
          <cell r="D454">
            <v>3107.8</v>
          </cell>
        </row>
        <row r="455">
          <cell r="A455">
            <v>33327</v>
          </cell>
          <cell r="B455">
            <v>33327</v>
          </cell>
          <cell r="C455">
            <v>9.1</v>
          </cell>
          <cell r="D455">
            <v>3116.9</v>
          </cell>
        </row>
        <row r="456">
          <cell r="A456">
            <v>33328</v>
          </cell>
          <cell r="B456">
            <v>33328</v>
          </cell>
          <cell r="C456">
            <v>9.9</v>
          </cell>
          <cell r="D456">
            <v>3126.8</v>
          </cell>
        </row>
        <row r="457">
          <cell r="A457">
            <v>33329</v>
          </cell>
          <cell r="B457">
            <v>33329</v>
          </cell>
          <cell r="C457">
            <v>8.4</v>
          </cell>
          <cell r="D457">
            <v>3135.2000000000003</v>
          </cell>
        </row>
        <row r="458">
          <cell r="A458">
            <v>33330</v>
          </cell>
          <cell r="B458">
            <v>33330</v>
          </cell>
          <cell r="C458">
            <v>4.5</v>
          </cell>
          <cell r="D458">
            <v>3139.7000000000003</v>
          </cell>
        </row>
        <row r="459">
          <cell r="A459">
            <v>33331</v>
          </cell>
          <cell r="B459">
            <v>33331</v>
          </cell>
          <cell r="C459">
            <v>2.8</v>
          </cell>
          <cell r="D459">
            <v>3142.5000000000005</v>
          </cell>
        </row>
        <row r="460">
          <cell r="A460">
            <v>33332</v>
          </cell>
          <cell r="B460">
            <v>33332</v>
          </cell>
          <cell r="C460">
            <v>4.8</v>
          </cell>
          <cell r="D460">
            <v>3147.3000000000006</v>
          </cell>
        </row>
        <row r="461">
          <cell r="A461">
            <v>33333</v>
          </cell>
          <cell r="B461">
            <v>33333</v>
          </cell>
          <cell r="C461">
            <v>4.7</v>
          </cell>
          <cell r="D461">
            <v>3152.0000000000005</v>
          </cell>
        </row>
        <row r="462">
          <cell r="A462">
            <v>33334</v>
          </cell>
          <cell r="B462">
            <v>33334</v>
          </cell>
          <cell r="C462">
            <v>5.2</v>
          </cell>
          <cell r="D462">
            <v>3157.2000000000003</v>
          </cell>
        </row>
        <row r="463">
          <cell r="A463">
            <v>33335</v>
          </cell>
          <cell r="B463">
            <v>33335</v>
          </cell>
          <cell r="C463">
            <v>5.4</v>
          </cell>
          <cell r="D463">
            <v>3162.6000000000004</v>
          </cell>
        </row>
        <row r="464">
          <cell r="A464">
            <v>33336</v>
          </cell>
          <cell r="B464">
            <v>33336</v>
          </cell>
          <cell r="C464">
            <v>6.5</v>
          </cell>
          <cell r="D464">
            <v>3169.1000000000004</v>
          </cell>
        </row>
        <row r="465">
          <cell r="A465">
            <v>33337</v>
          </cell>
          <cell r="B465">
            <v>33337</v>
          </cell>
          <cell r="C465">
            <v>7.6</v>
          </cell>
          <cell r="D465">
            <v>3176.7000000000003</v>
          </cell>
        </row>
        <row r="466">
          <cell r="A466">
            <v>33338</v>
          </cell>
          <cell r="B466">
            <v>33338</v>
          </cell>
          <cell r="C466">
            <v>6.8</v>
          </cell>
          <cell r="D466">
            <v>3183.5000000000005</v>
          </cell>
        </row>
        <row r="467">
          <cell r="A467">
            <v>33339</v>
          </cell>
          <cell r="B467">
            <v>33339</v>
          </cell>
          <cell r="C467">
            <v>3.7</v>
          </cell>
          <cell r="D467">
            <v>3187.2000000000003</v>
          </cell>
        </row>
        <row r="468">
          <cell r="A468">
            <v>33340</v>
          </cell>
          <cell r="B468">
            <v>33340</v>
          </cell>
          <cell r="C468">
            <v>1.2</v>
          </cell>
          <cell r="D468">
            <v>3188.4</v>
          </cell>
        </row>
        <row r="469">
          <cell r="A469">
            <v>33341</v>
          </cell>
          <cell r="B469">
            <v>33341</v>
          </cell>
          <cell r="C469">
            <v>1.1000000000000001</v>
          </cell>
          <cell r="D469">
            <v>3189.5</v>
          </cell>
        </row>
        <row r="470">
          <cell r="A470">
            <v>33342</v>
          </cell>
          <cell r="B470">
            <v>33342</v>
          </cell>
          <cell r="C470">
            <v>0.9</v>
          </cell>
          <cell r="D470">
            <v>3190.4</v>
          </cell>
        </row>
        <row r="471">
          <cell r="A471">
            <v>33343</v>
          </cell>
          <cell r="B471">
            <v>33343</v>
          </cell>
          <cell r="C471">
            <v>1.7</v>
          </cell>
          <cell r="D471">
            <v>3192.1</v>
          </cell>
        </row>
        <row r="472">
          <cell r="A472">
            <v>33344</v>
          </cell>
          <cell r="B472">
            <v>33344</v>
          </cell>
          <cell r="C472">
            <v>10.199999999999999</v>
          </cell>
          <cell r="D472">
            <v>3202.2999999999997</v>
          </cell>
        </row>
        <row r="473">
          <cell r="A473">
            <v>33345</v>
          </cell>
          <cell r="B473">
            <v>33345</v>
          </cell>
          <cell r="C473">
            <v>11.8</v>
          </cell>
          <cell r="D473">
            <v>3214.1</v>
          </cell>
        </row>
        <row r="474">
          <cell r="A474">
            <v>33346</v>
          </cell>
          <cell r="B474">
            <v>33346</v>
          </cell>
          <cell r="C474">
            <v>11.9</v>
          </cell>
          <cell r="D474">
            <v>3226</v>
          </cell>
        </row>
        <row r="475">
          <cell r="A475">
            <v>33347</v>
          </cell>
          <cell r="B475">
            <v>33347</v>
          </cell>
          <cell r="C475">
            <v>14.2</v>
          </cell>
          <cell r="D475">
            <v>3240.2</v>
          </cell>
        </row>
        <row r="476">
          <cell r="A476">
            <v>33348</v>
          </cell>
          <cell r="B476">
            <v>33348</v>
          </cell>
          <cell r="C476">
            <v>12.9</v>
          </cell>
          <cell r="D476">
            <v>3253.1</v>
          </cell>
        </row>
        <row r="477">
          <cell r="A477">
            <v>33349</v>
          </cell>
          <cell r="B477">
            <v>33349</v>
          </cell>
          <cell r="C477">
            <v>12.7</v>
          </cell>
          <cell r="D477">
            <v>3265.7999999999997</v>
          </cell>
        </row>
        <row r="478">
          <cell r="A478">
            <v>33350</v>
          </cell>
          <cell r="B478">
            <v>33350</v>
          </cell>
          <cell r="C478">
            <v>10.3</v>
          </cell>
          <cell r="D478">
            <v>3276.1</v>
          </cell>
        </row>
        <row r="479">
          <cell r="A479">
            <v>33351</v>
          </cell>
          <cell r="B479">
            <v>33351</v>
          </cell>
          <cell r="C479">
            <v>8.6</v>
          </cell>
          <cell r="D479">
            <v>3284.7</v>
          </cell>
        </row>
        <row r="480">
          <cell r="A480">
            <v>33352</v>
          </cell>
          <cell r="B480">
            <v>33352</v>
          </cell>
          <cell r="C480">
            <v>7.8</v>
          </cell>
          <cell r="D480">
            <v>3292.5</v>
          </cell>
        </row>
        <row r="481">
          <cell r="A481">
            <v>33353</v>
          </cell>
          <cell r="B481">
            <v>33353</v>
          </cell>
          <cell r="C481">
            <v>6.7</v>
          </cell>
          <cell r="D481">
            <v>3299.2</v>
          </cell>
        </row>
        <row r="482">
          <cell r="A482">
            <v>33354</v>
          </cell>
          <cell r="B482">
            <v>33354</v>
          </cell>
          <cell r="C482">
            <v>8.4</v>
          </cell>
          <cell r="D482">
            <v>3307.6</v>
          </cell>
        </row>
        <row r="483">
          <cell r="A483">
            <v>33355</v>
          </cell>
          <cell r="B483">
            <v>33355</v>
          </cell>
          <cell r="C483">
            <v>7.4</v>
          </cell>
          <cell r="D483">
            <v>3315</v>
          </cell>
        </row>
        <row r="484">
          <cell r="A484">
            <v>33356</v>
          </cell>
          <cell r="B484">
            <v>33356</v>
          </cell>
          <cell r="C484">
            <v>4.5999999999999996</v>
          </cell>
          <cell r="D484">
            <v>3319.6</v>
          </cell>
        </row>
        <row r="485">
          <cell r="A485">
            <v>33357</v>
          </cell>
          <cell r="B485">
            <v>33357</v>
          </cell>
          <cell r="C485">
            <v>5.4</v>
          </cell>
          <cell r="D485">
            <v>3325</v>
          </cell>
        </row>
        <row r="486">
          <cell r="A486">
            <v>33358</v>
          </cell>
          <cell r="B486">
            <v>33358</v>
          </cell>
          <cell r="C486">
            <v>7.4</v>
          </cell>
          <cell r="D486">
            <v>3332.4</v>
          </cell>
        </row>
        <row r="487">
          <cell r="A487">
            <v>33359</v>
          </cell>
          <cell r="B487">
            <v>33359</v>
          </cell>
          <cell r="C487">
            <v>7.7</v>
          </cell>
          <cell r="D487">
            <v>3340.1</v>
          </cell>
        </row>
        <row r="488">
          <cell r="A488">
            <v>33360</v>
          </cell>
          <cell r="B488">
            <v>33360</v>
          </cell>
          <cell r="C488">
            <v>7.3</v>
          </cell>
          <cell r="D488">
            <v>3347.4</v>
          </cell>
        </row>
        <row r="489">
          <cell r="A489">
            <v>33361</v>
          </cell>
          <cell r="B489">
            <v>33361</v>
          </cell>
          <cell r="C489">
            <v>7.7</v>
          </cell>
          <cell r="D489">
            <v>3355.1</v>
          </cell>
        </row>
        <row r="490">
          <cell r="A490">
            <v>33362</v>
          </cell>
          <cell r="B490">
            <v>33362</v>
          </cell>
          <cell r="C490">
            <v>7.5</v>
          </cell>
          <cell r="D490">
            <v>3362.6</v>
          </cell>
        </row>
        <row r="491">
          <cell r="A491">
            <v>33363</v>
          </cell>
          <cell r="B491">
            <v>33363</v>
          </cell>
          <cell r="C491">
            <v>6.2</v>
          </cell>
          <cell r="D491">
            <v>3368.7999999999997</v>
          </cell>
        </row>
        <row r="492">
          <cell r="A492">
            <v>33364</v>
          </cell>
          <cell r="B492">
            <v>33364</v>
          </cell>
          <cell r="C492">
            <v>10</v>
          </cell>
          <cell r="D492">
            <v>3378.7999999999997</v>
          </cell>
        </row>
        <row r="493">
          <cell r="A493">
            <v>33365</v>
          </cell>
          <cell r="B493">
            <v>33365</v>
          </cell>
          <cell r="C493">
            <v>9.1</v>
          </cell>
          <cell r="D493">
            <v>3387.8999999999996</v>
          </cell>
        </row>
        <row r="494">
          <cell r="A494">
            <v>33366</v>
          </cell>
          <cell r="B494">
            <v>33366</v>
          </cell>
          <cell r="C494">
            <v>8.6999999999999993</v>
          </cell>
          <cell r="D494">
            <v>3396.5999999999995</v>
          </cell>
        </row>
        <row r="495">
          <cell r="A495">
            <v>33367</v>
          </cell>
          <cell r="B495">
            <v>33367</v>
          </cell>
          <cell r="C495">
            <v>6.6</v>
          </cell>
          <cell r="D495">
            <v>3403.1999999999994</v>
          </cell>
        </row>
        <row r="496">
          <cell r="A496">
            <v>33368</v>
          </cell>
          <cell r="B496">
            <v>33368</v>
          </cell>
          <cell r="C496">
            <v>2.1</v>
          </cell>
          <cell r="D496">
            <v>3405.2999999999993</v>
          </cell>
        </row>
        <row r="497">
          <cell r="A497">
            <v>33369</v>
          </cell>
          <cell r="B497">
            <v>33369</v>
          </cell>
          <cell r="C497">
            <v>1.5</v>
          </cell>
          <cell r="D497">
            <v>3406.7999999999993</v>
          </cell>
        </row>
        <row r="498">
          <cell r="A498">
            <v>33370</v>
          </cell>
          <cell r="B498">
            <v>33370</v>
          </cell>
          <cell r="C498">
            <v>2.8</v>
          </cell>
          <cell r="D498">
            <v>3409.5999999999995</v>
          </cell>
        </row>
        <row r="499">
          <cell r="A499">
            <v>33371</v>
          </cell>
          <cell r="B499">
            <v>33371</v>
          </cell>
          <cell r="C499">
            <v>2.5</v>
          </cell>
          <cell r="D499">
            <v>3412.0999999999995</v>
          </cell>
        </row>
        <row r="500">
          <cell r="A500">
            <v>33372</v>
          </cell>
          <cell r="B500">
            <v>33372</v>
          </cell>
          <cell r="C500">
            <v>3.5</v>
          </cell>
          <cell r="D500">
            <v>3415.5999999999995</v>
          </cell>
        </row>
        <row r="501">
          <cell r="A501">
            <v>33373</v>
          </cell>
          <cell r="B501">
            <v>33373</v>
          </cell>
          <cell r="C501">
            <v>7.7</v>
          </cell>
          <cell r="D501">
            <v>3423.2999999999993</v>
          </cell>
        </row>
        <row r="502">
          <cell r="A502">
            <v>33374</v>
          </cell>
          <cell r="B502">
            <v>33374</v>
          </cell>
          <cell r="C502">
            <v>7.5</v>
          </cell>
          <cell r="D502">
            <v>3430.7999999999993</v>
          </cell>
        </row>
        <row r="503">
          <cell r="A503">
            <v>33375</v>
          </cell>
          <cell r="B503">
            <v>33375</v>
          </cell>
          <cell r="C503">
            <v>5.8</v>
          </cell>
          <cell r="D503">
            <v>3436.5999999999995</v>
          </cell>
        </row>
        <row r="504">
          <cell r="A504">
            <v>33376</v>
          </cell>
          <cell r="B504">
            <v>33376</v>
          </cell>
          <cell r="C504">
            <v>6.2</v>
          </cell>
          <cell r="D504">
            <v>3442.7999999999993</v>
          </cell>
        </row>
        <row r="505">
          <cell r="A505">
            <v>33377</v>
          </cell>
          <cell r="B505">
            <v>33377</v>
          </cell>
          <cell r="C505">
            <v>5.8</v>
          </cell>
          <cell r="D505">
            <v>3448.5999999999995</v>
          </cell>
        </row>
        <row r="506">
          <cell r="A506">
            <v>33378</v>
          </cell>
          <cell r="B506">
            <v>33378</v>
          </cell>
          <cell r="C506">
            <v>2.2000000000000002</v>
          </cell>
          <cell r="D506">
            <v>3450.7999999999993</v>
          </cell>
        </row>
        <row r="507">
          <cell r="A507">
            <v>33379</v>
          </cell>
          <cell r="B507">
            <v>33379</v>
          </cell>
          <cell r="C507">
            <v>0</v>
          </cell>
          <cell r="D507">
            <v>3450.7999999999993</v>
          </cell>
        </row>
        <row r="508">
          <cell r="A508">
            <v>33380</v>
          </cell>
          <cell r="B508">
            <v>33380</v>
          </cell>
          <cell r="C508">
            <v>0.8</v>
          </cell>
          <cell r="D508">
            <v>3451.5999999999995</v>
          </cell>
        </row>
        <row r="509">
          <cell r="A509">
            <v>33381</v>
          </cell>
          <cell r="B509">
            <v>33381</v>
          </cell>
          <cell r="C509">
            <v>5.9</v>
          </cell>
          <cell r="D509">
            <v>3457.4999999999995</v>
          </cell>
        </row>
        <row r="510">
          <cell r="A510">
            <v>33382</v>
          </cell>
          <cell r="B510">
            <v>33382</v>
          </cell>
          <cell r="C510">
            <v>6</v>
          </cell>
          <cell r="D510">
            <v>3463.4999999999995</v>
          </cell>
        </row>
        <row r="511">
          <cell r="A511">
            <v>33383</v>
          </cell>
          <cell r="B511">
            <v>33383</v>
          </cell>
          <cell r="C511">
            <v>6.7</v>
          </cell>
          <cell r="D511">
            <v>3470.1999999999994</v>
          </cell>
        </row>
        <row r="512">
          <cell r="A512">
            <v>33384</v>
          </cell>
          <cell r="B512">
            <v>33384</v>
          </cell>
          <cell r="C512">
            <v>4.2</v>
          </cell>
          <cell r="D512">
            <v>3474.3999999999992</v>
          </cell>
        </row>
        <row r="513">
          <cell r="A513">
            <v>33385</v>
          </cell>
          <cell r="B513">
            <v>33385</v>
          </cell>
          <cell r="C513">
            <v>4.0999999999999996</v>
          </cell>
          <cell r="D513">
            <v>3478.4999999999991</v>
          </cell>
        </row>
        <row r="514">
          <cell r="A514">
            <v>33386</v>
          </cell>
          <cell r="B514">
            <v>33386</v>
          </cell>
          <cell r="C514">
            <v>0.7</v>
          </cell>
          <cell r="D514">
            <v>3479.1999999999989</v>
          </cell>
        </row>
        <row r="515">
          <cell r="A515">
            <v>33387</v>
          </cell>
          <cell r="B515">
            <v>33387</v>
          </cell>
          <cell r="C515">
            <v>0</v>
          </cell>
          <cell r="D515">
            <v>3479.1999999999989</v>
          </cell>
        </row>
        <row r="516">
          <cell r="A516">
            <v>33388</v>
          </cell>
          <cell r="B516">
            <v>33388</v>
          </cell>
          <cell r="C516">
            <v>0</v>
          </cell>
          <cell r="D516">
            <v>3479.1999999999989</v>
          </cell>
        </row>
        <row r="517">
          <cell r="A517">
            <v>33389</v>
          </cell>
          <cell r="B517">
            <v>33389</v>
          </cell>
          <cell r="C517">
            <v>0</v>
          </cell>
          <cell r="D517">
            <v>3479.1999999999989</v>
          </cell>
        </row>
        <row r="518">
          <cell r="A518">
            <v>33390</v>
          </cell>
          <cell r="B518">
            <v>33390</v>
          </cell>
          <cell r="C518">
            <v>3.2</v>
          </cell>
          <cell r="D518">
            <v>3482.3999999999987</v>
          </cell>
        </row>
        <row r="519">
          <cell r="A519">
            <v>33391</v>
          </cell>
          <cell r="B519">
            <v>33391</v>
          </cell>
          <cell r="C519">
            <v>4</v>
          </cell>
          <cell r="D519">
            <v>3486.3999999999987</v>
          </cell>
        </row>
        <row r="520">
          <cell r="A520">
            <v>33392</v>
          </cell>
          <cell r="B520">
            <v>33392</v>
          </cell>
          <cell r="C520">
            <v>2.6</v>
          </cell>
          <cell r="D520">
            <v>3488.9999999999986</v>
          </cell>
        </row>
        <row r="521">
          <cell r="A521">
            <v>33393</v>
          </cell>
          <cell r="B521">
            <v>33393</v>
          </cell>
          <cell r="C521">
            <v>5.4</v>
          </cell>
          <cell r="D521">
            <v>3494.3999999999987</v>
          </cell>
        </row>
        <row r="522">
          <cell r="A522">
            <v>33394</v>
          </cell>
          <cell r="B522">
            <v>33394</v>
          </cell>
          <cell r="C522">
            <v>5.4</v>
          </cell>
          <cell r="D522">
            <v>3499.7999999999988</v>
          </cell>
        </row>
        <row r="523">
          <cell r="A523">
            <v>33395</v>
          </cell>
          <cell r="B523">
            <v>33395</v>
          </cell>
          <cell r="C523">
            <v>1.8</v>
          </cell>
          <cell r="D523">
            <v>3501.599999999999</v>
          </cell>
        </row>
        <row r="524">
          <cell r="A524">
            <v>33396</v>
          </cell>
          <cell r="B524">
            <v>33396</v>
          </cell>
          <cell r="C524">
            <v>0</v>
          </cell>
          <cell r="D524">
            <v>3501.599999999999</v>
          </cell>
        </row>
        <row r="525">
          <cell r="A525">
            <v>33397</v>
          </cell>
          <cell r="B525">
            <v>33397</v>
          </cell>
          <cell r="C525">
            <v>0.2</v>
          </cell>
          <cell r="D525">
            <v>3501.7999999999988</v>
          </cell>
        </row>
        <row r="526">
          <cell r="A526">
            <v>33398</v>
          </cell>
          <cell r="B526">
            <v>33398</v>
          </cell>
          <cell r="C526">
            <v>0</v>
          </cell>
          <cell r="D526">
            <v>3501.7999999999988</v>
          </cell>
        </row>
        <row r="527">
          <cell r="A527">
            <v>33399</v>
          </cell>
          <cell r="B527">
            <v>33399</v>
          </cell>
          <cell r="C527">
            <v>0</v>
          </cell>
          <cell r="D527">
            <v>3501.7999999999988</v>
          </cell>
        </row>
        <row r="528">
          <cell r="A528">
            <v>33400</v>
          </cell>
          <cell r="B528">
            <v>33400</v>
          </cell>
          <cell r="C528">
            <v>1.5</v>
          </cell>
          <cell r="D528">
            <v>3503.2999999999988</v>
          </cell>
        </row>
        <row r="529">
          <cell r="A529">
            <v>33401</v>
          </cell>
          <cell r="B529">
            <v>33401</v>
          </cell>
          <cell r="C529">
            <v>0</v>
          </cell>
          <cell r="D529">
            <v>3503.2999999999988</v>
          </cell>
        </row>
        <row r="530">
          <cell r="A530">
            <v>33402</v>
          </cell>
          <cell r="B530">
            <v>33402</v>
          </cell>
          <cell r="C530">
            <v>0</v>
          </cell>
          <cell r="D530">
            <v>3503.2999999999988</v>
          </cell>
        </row>
        <row r="531">
          <cell r="A531">
            <v>33403</v>
          </cell>
          <cell r="B531">
            <v>33403</v>
          </cell>
          <cell r="C531">
            <v>0</v>
          </cell>
          <cell r="D531">
            <v>3503.2999999999988</v>
          </cell>
        </row>
        <row r="532">
          <cell r="A532">
            <v>33404</v>
          </cell>
          <cell r="B532">
            <v>33404</v>
          </cell>
          <cell r="C532">
            <v>1.5</v>
          </cell>
          <cell r="D532">
            <v>3504.7999999999988</v>
          </cell>
        </row>
        <row r="533">
          <cell r="A533">
            <v>33405</v>
          </cell>
          <cell r="B533">
            <v>33405</v>
          </cell>
          <cell r="C533">
            <v>0</v>
          </cell>
          <cell r="D533">
            <v>3504.7999999999988</v>
          </cell>
        </row>
        <row r="534">
          <cell r="A534">
            <v>33406</v>
          </cell>
          <cell r="B534">
            <v>33406</v>
          </cell>
          <cell r="C534">
            <v>2.1</v>
          </cell>
          <cell r="D534">
            <v>3506.8999999999987</v>
          </cell>
        </row>
        <row r="535">
          <cell r="A535">
            <v>33407</v>
          </cell>
          <cell r="B535">
            <v>33407</v>
          </cell>
          <cell r="C535">
            <v>3.3</v>
          </cell>
          <cell r="D535">
            <v>3510.1999999999989</v>
          </cell>
        </row>
        <row r="536">
          <cell r="A536">
            <v>33408</v>
          </cell>
          <cell r="B536">
            <v>33408</v>
          </cell>
          <cell r="C536">
            <v>2</v>
          </cell>
          <cell r="D536">
            <v>3512.1999999999989</v>
          </cell>
        </row>
        <row r="537">
          <cell r="A537">
            <v>33409</v>
          </cell>
          <cell r="B537">
            <v>33409</v>
          </cell>
          <cell r="C537">
            <v>0.6</v>
          </cell>
          <cell r="D537">
            <v>3512.7999999999988</v>
          </cell>
        </row>
        <row r="538">
          <cell r="A538">
            <v>33410</v>
          </cell>
          <cell r="B538">
            <v>33410</v>
          </cell>
          <cell r="C538">
            <v>0</v>
          </cell>
          <cell r="D538">
            <v>3512.7999999999988</v>
          </cell>
        </row>
        <row r="539">
          <cell r="A539">
            <v>33411</v>
          </cell>
          <cell r="B539">
            <v>33411</v>
          </cell>
          <cell r="C539">
            <v>0</v>
          </cell>
          <cell r="D539">
            <v>3512.7999999999988</v>
          </cell>
        </row>
        <row r="540">
          <cell r="A540">
            <v>33412</v>
          </cell>
          <cell r="B540">
            <v>33412</v>
          </cell>
          <cell r="C540">
            <v>0</v>
          </cell>
          <cell r="D540">
            <v>3512.7999999999988</v>
          </cell>
        </row>
        <row r="541">
          <cell r="A541">
            <v>33413</v>
          </cell>
          <cell r="B541">
            <v>33413</v>
          </cell>
          <cell r="C541">
            <v>0</v>
          </cell>
          <cell r="D541">
            <v>3512.7999999999988</v>
          </cell>
        </row>
        <row r="542">
          <cell r="A542">
            <v>33414</v>
          </cell>
          <cell r="B542">
            <v>33414</v>
          </cell>
          <cell r="C542">
            <v>0</v>
          </cell>
          <cell r="D542">
            <v>3512.7999999999988</v>
          </cell>
        </row>
        <row r="543">
          <cell r="A543">
            <v>33415</v>
          </cell>
          <cell r="B543">
            <v>33415</v>
          </cell>
          <cell r="C543">
            <v>0</v>
          </cell>
          <cell r="D543">
            <v>3512.7999999999988</v>
          </cell>
        </row>
        <row r="544">
          <cell r="A544">
            <v>33416</v>
          </cell>
          <cell r="B544">
            <v>33416</v>
          </cell>
          <cell r="C544">
            <v>0</v>
          </cell>
          <cell r="D544">
            <v>3512.7999999999988</v>
          </cell>
        </row>
        <row r="545">
          <cell r="A545">
            <v>33417</v>
          </cell>
          <cell r="B545">
            <v>33417</v>
          </cell>
          <cell r="C545">
            <v>3.1</v>
          </cell>
          <cell r="D545">
            <v>3515.8999999999987</v>
          </cell>
        </row>
        <row r="546">
          <cell r="A546">
            <v>33418</v>
          </cell>
          <cell r="B546">
            <v>33418</v>
          </cell>
          <cell r="C546">
            <v>2.4</v>
          </cell>
          <cell r="D546">
            <v>3518.2999999999988</v>
          </cell>
        </row>
        <row r="547">
          <cell r="A547">
            <v>33419</v>
          </cell>
          <cell r="B547">
            <v>33419</v>
          </cell>
          <cell r="C547">
            <v>0</v>
          </cell>
          <cell r="D547">
            <v>3518.2999999999988</v>
          </cell>
        </row>
        <row r="548">
          <cell r="A548">
            <v>33420</v>
          </cell>
          <cell r="B548">
            <v>33420</v>
          </cell>
          <cell r="C548">
            <v>0</v>
          </cell>
          <cell r="D548">
            <v>3518.2999999999988</v>
          </cell>
        </row>
        <row r="549">
          <cell r="A549">
            <v>33421</v>
          </cell>
          <cell r="B549">
            <v>33421</v>
          </cell>
          <cell r="C549">
            <v>0</v>
          </cell>
          <cell r="D549">
            <v>3518.2999999999988</v>
          </cell>
        </row>
        <row r="550">
          <cell r="A550">
            <v>33422</v>
          </cell>
          <cell r="B550">
            <v>33422</v>
          </cell>
          <cell r="C550">
            <v>0</v>
          </cell>
          <cell r="D550">
            <v>3518.2999999999988</v>
          </cell>
        </row>
        <row r="551">
          <cell r="A551">
            <v>33423</v>
          </cell>
          <cell r="B551">
            <v>33423</v>
          </cell>
          <cell r="C551">
            <v>0</v>
          </cell>
          <cell r="D551">
            <v>3518.2999999999988</v>
          </cell>
        </row>
        <row r="552">
          <cell r="A552">
            <v>33424</v>
          </cell>
          <cell r="B552">
            <v>33424</v>
          </cell>
          <cell r="C552">
            <v>0</v>
          </cell>
          <cell r="D552">
            <v>3518.2999999999988</v>
          </cell>
        </row>
        <row r="553">
          <cell r="A553">
            <v>33425</v>
          </cell>
          <cell r="B553">
            <v>33425</v>
          </cell>
          <cell r="C553">
            <v>0</v>
          </cell>
          <cell r="D553">
            <v>3518.2999999999988</v>
          </cell>
        </row>
        <row r="554">
          <cell r="A554">
            <v>33426</v>
          </cell>
          <cell r="B554">
            <v>33426</v>
          </cell>
          <cell r="C554">
            <v>0</v>
          </cell>
          <cell r="D554">
            <v>3518.2999999999988</v>
          </cell>
        </row>
        <row r="555">
          <cell r="A555">
            <v>33427</v>
          </cell>
          <cell r="B555">
            <v>33427</v>
          </cell>
          <cell r="C555">
            <v>0</v>
          </cell>
          <cell r="D555">
            <v>3518.2999999999988</v>
          </cell>
        </row>
        <row r="556">
          <cell r="A556">
            <v>33428</v>
          </cell>
          <cell r="B556">
            <v>33428</v>
          </cell>
          <cell r="C556">
            <v>0</v>
          </cell>
          <cell r="D556">
            <v>3518.2999999999988</v>
          </cell>
        </row>
        <row r="557">
          <cell r="A557">
            <v>33429</v>
          </cell>
          <cell r="B557">
            <v>33429</v>
          </cell>
          <cell r="C557">
            <v>0</v>
          </cell>
          <cell r="D557">
            <v>3518.2999999999988</v>
          </cell>
        </row>
        <row r="558">
          <cell r="A558">
            <v>33430</v>
          </cell>
          <cell r="B558">
            <v>33430</v>
          </cell>
          <cell r="C558">
            <v>0</v>
          </cell>
          <cell r="D558">
            <v>3518.2999999999988</v>
          </cell>
        </row>
        <row r="559">
          <cell r="A559">
            <v>33431</v>
          </cell>
          <cell r="B559">
            <v>33431</v>
          </cell>
          <cell r="C559">
            <v>0</v>
          </cell>
          <cell r="D559">
            <v>3518.2999999999988</v>
          </cell>
        </row>
        <row r="560">
          <cell r="A560">
            <v>33432</v>
          </cell>
          <cell r="B560">
            <v>33432</v>
          </cell>
          <cell r="C560">
            <v>0</v>
          </cell>
          <cell r="D560">
            <v>3518.2999999999988</v>
          </cell>
        </row>
        <row r="561">
          <cell r="A561">
            <v>33433</v>
          </cell>
          <cell r="B561">
            <v>33433</v>
          </cell>
          <cell r="C561">
            <v>0</v>
          </cell>
          <cell r="D561">
            <v>3518.2999999999988</v>
          </cell>
        </row>
        <row r="562">
          <cell r="A562">
            <v>33434</v>
          </cell>
          <cell r="B562">
            <v>33434</v>
          </cell>
          <cell r="C562">
            <v>0</v>
          </cell>
          <cell r="D562">
            <v>3518.2999999999988</v>
          </cell>
        </row>
        <row r="563">
          <cell r="A563">
            <v>33435</v>
          </cell>
          <cell r="B563">
            <v>33435</v>
          </cell>
          <cell r="C563">
            <v>0</v>
          </cell>
          <cell r="D563">
            <v>3518.2999999999988</v>
          </cell>
        </row>
        <row r="564">
          <cell r="A564">
            <v>33436</v>
          </cell>
          <cell r="B564">
            <v>33436</v>
          </cell>
          <cell r="C564">
            <v>0</v>
          </cell>
          <cell r="D564">
            <v>3518.2999999999988</v>
          </cell>
        </row>
        <row r="565">
          <cell r="A565">
            <v>33437</v>
          </cell>
          <cell r="B565">
            <v>33437</v>
          </cell>
          <cell r="C565">
            <v>0</v>
          </cell>
          <cell r="D565">
            <v>3518.2999999999988</v>
          </cell>
        </row>
        <row r="566">
          <cell r="A566">
            <v>33438</v>
          </cell>
          <cell r="B566">
            <v>33438</v>
          </cell>
          <cell r="C566">
            <v>0</v>
          </cell>
          <cell r="D566">
            <v>3518.2999999999988</v>
          </cell>
        </row>
        <row r="567">
          <cell r="A567">
            <v>33439</v>
          </cell>
          <cell r="B567">
            <v>33439</v>
          </cell>
          <cell r="C567">
            <v>0</v>
          </cell>
          <cell r="D567">
            <v>3518.2999999999988</v>
          </cell>
        </row>
        <row r="568">
          <cell r="A568">
            <v>33440</v>
          </cell>
          <cell r="B568">
            <v>33440</v>
          </cell>
          <cell r="C568">
            <v>0</v>
          </cell>
          <cell r="D568">
            <v>3518.2999999999988</v>
          </cell>
        </row>
        <row r="569">
          <cell r="A569">
            <v>33441</v>
          </cell>
          <cell r="B569">
            <v>33441</v>
          </cell>
          <cell r="C569">
            <v>0</v>
          </cell>
          <cell r="D569">
            <v>3518.2999999999988</v>
          </cell>
        </row>
        <row r="570">
          <cell r="A570">
            <v>33442</v>
          </cell>
          <cell r="B570">
            <v>33442</v>
          </cell>
          <cell r="C570">
            <v>0</v>
          </cell>
          <cell r="D570">
            <v>3518.2999999999988</v>
          </cell>
        </row>
        <row r="571">
          <cell r="A571">
            <v>33443</v>
          </cell>
          <cell r="B571">
            <v>33443</v>
          </cell>
          <cell r="C571">
            <v>0</v>
          </cell>
          <cell r="D571">
            <v>3518.2999999999988</v>
          </cell>
        </row>
        <row r="572">
          <cell r="A572">
            <v>33444</v>
          </cell>
          <cell r="B572">
            <v>33444</v>
          </cell>
          <cell r="C572">
            <v>0</v>
          </cell>
          <cell r="D572">
            <v>3518.2999999999988</v>
          </cell>
        </row>
        <row r="573">
          <cell r="A573">
            <v>33445</v>
          </cell>
          <cell r="B573">
            <v>33445</v>
          </cell>
          <cell r="C573">
            <v>0</v>
          </cell>
          <cell r="D573">
            <v>3518.2999999999988</v>
          </cell>
        </row>
        <row r="574">
          <cell r="A574">
            <v>33446</v>
          </cell>
          <cell r="B574">
            <v>33446</v>
          </cell>
          <cell r="C574">
            <v>0</v>
          </cell>
          <cell r="D574">
            <v>3518.2999999999988</v>
          </cell>
        </row>
        <row r="575">
          <cell r="A575">
            <v>33447</v>
          </cell>
          <cell r="B575">
            <v>33447</v>
          </cell>
          <cell r="C575">
            <v>0</v>
          </cell>
          <cell r="D575">
            <v>3518.2999999999988</v>
          </cell>
        </row>
        <row r="576">
          <cell r="A576">
            <v>33448</v>
          </cell>
          <cell r="B576">
            <v>33448</v>
          </cell>
          <cell r="C576">
            <v>0</v>
          </cell>
          <cell r="D576">
            <v>3518.2999999999988</v>
          </cell>
        </row>
        <row r="577">
          <cell r="A577">
            <v>33449</v>
          </cell>
          <cell r="B577">
            <v>33449</v>
          </cell>
          <cell r="C577">
            <v>0</v>
          </cell>
          <cell r="D577">
            <v>3518.2999999999988</v>
          </cell>
        </row>
        <row r="578">
          <cell r="A578">
            <v>33450</v>
          </cell>
          <cell r="B578">
            <v>33450</v>
          </cell>
          <cell r="C578">
            <v>0</v>
          </cell>
          <cell r="D578">
            <v>3518.2999999999988</v>
          </cell>
        </row>
        <row r="579">
          <cell r="A579">
            <v>33451</v>
          </cell>
          <cell r="B579">
            <v>33451</v>
          </cell>
          <cell r="C579">
            <v>0</v>
          </cell>
          <cell r="D579">
            <v>3518.2999999999988</v>
          </cell>
        </row>
        <row r="580">
          <cell r="A580">
            <v>33452</v>
          </cell>
          <cell r="B580">
            <v>33452</v>
          </cell>
          <cell r="C580">
            <v>0</v>
          </cell>
          <cell r="D580">
            <v>3518.2999999999988</v>
          </cell>
        </row>
        <row r="581">
          <cell r="A581">
            <v>33453</v>
          </cell>
          <cell r="B581">
            <v>33453</v>
          </cell>
          <cell r="C581">
            <v>0</v>
          </cell>
          <cell r="D581">
            <v>3518.2999999999988</v>
          </cell>
        </row>
        <row r="582">
          <cell r="A582">
            <v>33454</v>
          </cell>
          <cell r="B582">
            <v>33454</v>
          </cell>
          <cell r="C582">
            <v>0</v>
          </cell>
          <cell r="D582">
            <v>3518.2999999999988</v>
          </cell>
        </row>
        <row r="583">
          <cell r="A583">
            <v>33455</v>
          </cell>
          <cell r="B583">
            <v>33455</v>
          </cell>
          <cell r="C583">
            <v>0</v>
          </cell>
          <cell r="D583">
            <v>3518.2999999999988</v>
          </cell>
        </row>
        <row r="584">
          <cell r="A584">
            <v>33456</v>
          </cell>
          <cell r="B584">
            <v>33456</v>
          </cell>
          <cell r="C584">
            <v>0</v>
          </cell>
          <cell r="D584">
            <v>3518.2999999999988</v>
          </cell>
        </row>
        <row r="585">
          <cell r="A585">
            <v>33457</v>
          </cell>
          <cell r="B585">
            <v>33457</v>
          </cell>
          <cell r="C585">
            <v>0</v>
          </cell>
          <cell r="D585">
            <v>3518.2999999999988</v>
          </cell>
        </row>
        <row r="586">
          <cell r="A586">
            <v>33458</v>
          </cell>
          <cell r="B586">
            <v>33458</v>
          </cell>
          <cell r="C586">
            <v>0</v>
          </cell>
          <cell r="D586">
            <v>3518.2999999999988</v>
          </cell>
        </row>
        <row r="587">
          <cell r="A587">
            <v>33459</v>
          </cell>
          <cell r="B587">
            <v>33459</v>
          </cell>
          <cell r="C587">
            <v>0</v>
          </cell>
          <cell r="D587">
            <v>3518.2999999999988</v>
          </cell>
        </row>
        <row r="588">
          <cell r="A588">
            <v>33460</v>
          </cell>
          <cell r="B588">
            <v>33460</v>
          </cell>
          <cell r="C588">
            <v>0</v>
          </cell>
          <cell r="D588">
            <v>3518.2999999999988</v>
          </cell>
        </row>
        <row r="589">
          <cell r="A589">
            <v>33461</v>
          </cell>
          <cell r="B589">
            <v>33461</v>
          </cell>
          <cell r="C589">
            <v>0</v>
          </cell>
          <cell r="D589">
            <v>3518.2999999999988</v>
          </cell>
        </row>
        <row r="590">
          <cell r="A590">
            <v>33462</v>
          </cell>
          <cell r="B590">
            <v>33462</v>
          </cell>
          <cell r="C590">
            <v>0</v>
          </cell>
          <cell r="D590">
            <v>3518.2999999999988</v>
          </cell>
        </row>
        <row r="591">
          <cell r="A591">
            <v>33463</v>
          </cell>
          <cell r="B591">
            <v>33463</v>
          </cell>
          <cell r="C591">
            <v>0</v>
          </cell>
          <cell r="D591">
            <v>3518.2999999999988</v>
          </cell>
        </row>
        <row r="592">
          <cell r="A592">
            <v>33464</v>
          </cell>
          <cell r="B592">
            <v>33464</v>
          </cell>
          <cell r="C592">
            <v>0</v>
          </cell>
          <cell r="D592">
            <v>3518.2999999999988</v>
          </cell>
        </row>
        <row r="593">
          <cell r="A593">
            <v>33465</v>
          </cell>
          <cell r="B593">
            <v>33465</v>
          </cell>
          <cell r="C593">
            <v>0</v>
          </cell>
          <cell r="D593">
            <v>3518.2999999999988</v>
          </cell>
        </row>
        <row r="594">
          <cell r="A594">
            <v>33466</v>
          </cell>
          <cell r="B594">
            <v>33466</v>
          </cell>
          <cell r="C594">
            <v>0</v>
          </cell>
          <cell r="D594">
            <v>3518.2999999999988</v>
          </cell>
        </row>
        <row r="595">
          <cell r="A595">
            <v>33467</v>
          </cell>
          <cell r="B595">
            <v>33467</v>
          </cell>
          <cell r="C595">
            <v>0</v>
          </cell>
          <cell r="D595">
            <v>3518.2999999999988</v>
          </cell>
        </row>
        <row r="596">
          <cell r="A596">
            <v>33468</v>
          </cell>
          <cell r="B596">
            <v>33468</v>
          </cell>
          <cell r="C596">
            <v>0</v>
          </cell>
          <cell r="D596">
            <v>3518.2999999999988</v>
          </cell>
        </row>
        <row r="597">
          <cell r="A597">
            <v>33469</v>
          </cell>
          <cell r="B597">
            <v>33469</v>
          </cell>
          <cell r="C597">
            <v>0</v>
          </cell>
          <cell r="D597">
            <v>3518.2999999999988</v>
          </cell>
        </row>
        <row r="598">
          <cell r="A598">
            <v>33470</v>
          </cell>
          <cell r="B598">
            <v>33470</v>
          </cell>
          <cell r="C598">
            <v>1.4</v>
          </cell>
          <cell r="D598">
            <v>3519.6999999999989</v>
          </cell>
        </row>
        <row r="599">
          <cell r="A599">
            <v>33471</v>
          </cell>
          <cell r="B599">
            <v>33471</v>
          </cell>
          <cell r="C599">
            <v>0.4</v>
          </cell>
          <cell r="D599">
            <v>3520.099999999999</v>
          </cell>
        </row>
        <row r="600">
          <cell r="A600">
            <v>33472</v>
          </cell>
          <cell r="B600">
            <v>33472</v>
          </cell>
          <cell r="C600">
            <v>0</v>
          </cell>
          <cell r="D600">
            <v>3520.099999999999</v>
          </cell>
        </row>
        <row r="601">
          <cell r="A601">
            <v>33473</v>
          </cell>
          <cell r="B601">
            <v>33473</v>
          </cell>
          <cell r="C601">
            <v>0</v>
          </cell>
          <cell r="D601">
            <v>3520.099999999999</v>
          </cell>
        </row>
        <row r="602">
          <cell r="A602">
            <v>33474</v>
          </cell>
          <cell r="B602">
            <v>33474</v>
          </cell>
          <cell r="C602">
            <v>0</v>
          </cell>
          <cell r="D602">
            <v>3520.099999999999</v>
          </cell>
        </row>
        <row r="603">
          <cell r="A603">
            <v>33475</v>
          </cell>
          <cell r="B603">
            <v>33475</v>
          </cell>
          <cell r="C603">
            <v>0</v>
          </cell>
          <cell r="D603">
            <v>3520.099999999999</v>
          </cell>
        </row>
        <row r="604">
          <cell r="A604">
            <v>33476</v>
          </cell>
          <cell r="B604">
            <v>33476</v>
          </cell>
          <cell r="C604">
            <v>0</v>
          </cell>
          <cell r="D604">
            <v>3520.099999999999</v>
          </cell>
        </row>
        <row r="605">
          <cell r="A605">
            <v>33477</v>
          </cell>
          <cell r="B605">
            <v>33477</v>
          </cell>
          <cell r="C605">
            <v>0</v>
          </cell>
          <cell r="D605">
            <v>3520.099999999999</v>
          </cell>
        </row>
        <row r="606">
          <cell r="A606">
            <v>33478</v>
          </cell>
          <cell r="B606">
            <v>33478</v>
          </cell>
          <cell r="C606">
            <v>0</v>
          </cell>
          <cell r="D606">
            <v>3520.099999999999</v>
          </cell>
        </row>
        <row r="607">
          <cell r="A607">
            <v>33479</v>
          </cell>
          <cell r="B607">
            <v>33479</v>
          </cell>
          <cell r="C607">
            <v>1.1000000000000001</v>
          </cell>
          <cell r="D607">
            <v>3521.1999999999989</v>
          </cell>
        </row>
        <row r="608">
          <cell r="A608">
            <v>33480</v>
          </cell>
          <cell r="B608">
            <v>33480</v>
          </cell>
          <cell r="C608">
            <v>0</v>
          </cell>
          <cell r="D608">
            <v>3521.1999999999989</v>
          </cell>
        </row>
        <row r="609">
          <cell r="A609">
            <v>33481</v>
          </cell>
          <cell r="B609">
            <v>33481</v>
          </cell>
          <cell r="C609">
            <v>0</v>
          </cell>
          <cell r="D609">
            <v>3521.1999999999989</v>
          </cell>
        </row>
        <row r="610">
          <cell r="A610">
            <v>33482</v>
          </cell>
          <cell r="B610">
            <v>33482</v>
          </cell>
          <cell r="C610">
            <v>0</v>
          </cell>
          <cell r="D610">
            <v>3521.1999999999989</v>
          </cell>
        </row>
        <row r="611">
          <cell r="A611">
            <v>33483</v>
          </cell>
          <cell r="B611">
            <v>33483</v>
          </cell>
          <cell r="C611">
            <v>0</v>
          </cell>
          <cell r="D611">
            <v>3521.1999999999989</v>
          </cell>
        </row>
        <row r="612">
          <cell r="A612">
            <v>33484</v>
          </cell>
          <cell r="B612">
            <v>33484</v>
          </cell>
          <cell r="C612">
            <v>0</v>
          </cell>
          <cell r="D612">
            <v>3521.1999999999989</v>
          </cell>
        </row>
        <row r="613">
          <cell r="A613">
            <v>33485</v>
          </cell>
          <cell r="B613">
            <v>33485</v>
          </cell>
          <cell r="C613">
            <v>0</v>
          </cell>
          <cell r="D613">
            <v>3521.1999999999989</v>
          </cell>
        </row>
        <row r="614">
          <cell r="A614">
            <v>33486</v>
          </cell>
          <cell r="B614">
            <v>33486</v>
          </cell>
          <cell r="C614">
            <v>0</v>
          </cell>
          <cell r="D614">
            <v>3521.1999999999989</v>
          </cell>
        </row>
        <row r="615">
          <cell r="A615">
            <v>33487</v>
          </cell>
          <cell r="B615">
            <v>33487</v>
          </cell>
          <cell r="C615">
            <v>1.5</v>
          </cell>
          <cell r="D615">
            <v>3522.6999999999989</v>
          </cell>
        </row>
        <row r="616">
          <cell r="A616">
            <v>33488</v>
          </cell>
          <cell r="B616">
            <v>33488</v>
          </cell>
          <cell r="C616">
            <v>3.3</v>
          </cell>
          <cell r="D616">
            <v>3525.9999999999991</v>
          </cell>
        </row>
        <row r="617">
          <cell r="A617">
            <v>33489</v>
          </cell>
          <cell r="B617">
            <v>33489</v>
          </cell>
          <cell r="C617">
            <v>1.8</v>
          </cell>
          <cell r="D617">
            <v>3527.7999999999993</v>
          </cell>
        </row>
        <row r="618">
          <cell r="A618">
            <v>33490</v>
          </cell>
          <cell r="B618">
            <v>33490</v>
          </cell>
          <cell r="C618">
            <v>0.4</v>
          </cell>
          <cell r="D618">
            <v>3528.1999999999994</v>
          </cell>
        </row>
        <row r="619">
          <cell r="A619">
            <v>33491</v>
          </cell>
          <cell r="B619">
            <v>33491</v>
          </cell>
          <cell r="C619">
            <v>0</v>
          </cell>
          <cell r="D619">
            <v>3528.1999999999994</v>
          </cell>
        </row>
        <row r="620">
          <cell r="A620">
            <v>33492</v>
          </cell>
          <cell r="B620">
            <v>33492</v>
          </cell>
          <cell r="C620">
            <v>1.7</v>
          </cell>
          <cell r="D620">
            <v>3529.8999999999992</v>
          </cell>
        </row>
        <row r="621">
          <cell r="A621">
            <v>33493</v>
          </cell>
          <cell r="B621">
            <v>33493</v>
          </cell>
          <cell r="C621">
            <v>3.9</v>
          </cell>
          <cell r="D621">
            <v>3533.7999999999993</v>
          </cell>
        </row>
        <row r="622">
          <cell r="A622">
            <v>33494</v>
          </cell>
          <cell r="B622">
            <v>33494</v>
          </cell>
          <cell r="C622">
            <v>3.8</v>
          </cell>
          <cell r="D622">
            <v>3537.5999999999995</v>
          </cell>
        </row>
        <row r="623">
          <cell r="A623">
            <v>33495</v>
          </cell>
          <cell r="B623">
            <v>33495</v>
          </cell>
          <cell r="C623">
            <v>0.9</v>
          </cell>
          <cell r="D623">
            <v>3538.4999999999995</v>
          </cell>
        </row>
        <row r="624">
          <cell r="A624">
            <v>33496</v>
          </cell>
          <cell r="B624">
            <v>33496</v>
          </cell>
          <cell r="C624">
            <v>0</v>
          </cell>
          <cell r="D624">
            <v>3538.4999999999995</v>
          </cell>
        </row>
        <row r="625">
          <cell r="A625">
            <v>33497</v>
          </cell>
          <cell r="B625">
            <v>33497</v>
          </cell>
          <cell r="C625">
            <v>0</v>
          </cell>
          <cell r="D625">
            <v>3538.4999999999995</v>
          </cell>
        </row>
        <row r="626">
          <cell r="A626">
            <v>33498</v>
          </cell>
          <cell r="B626">
            <v>33498</v>
          </cell>
          <cell r="C626">
            <v>0</v>
          </cell>
          <cell r="D626">
            <v>3538.4999999999995</v>
          </cell>
        </row>
        <row r="627">
          <cell r="A627">
            <v>33499</v>
          </cell>
          <cell r="B627">
            <v>33499</v>
          </cell>
          <cell r="C627">
            <v>0.5</v>
          </cell>
          <cell r="D627">
            <v>3538.9999999999995</v>
          </cell>
        </row>
        <row r="628">
          <cell r="A628">
            <v>33500</v>
          </cell>
          <cell r="B628">
            <v>33500</v>
          </cell>
          <cell r="C628">
            <v>0.2</v>
          </cell>
          <cell r="D628">
            <v>3539.1999999999994</v>
          </cell>
        </row>
        <row r="629">
          <cell r="A629">
            <v>33501</v>
          </cell>
          <cell r="B629">
            <v>33501</v>
          </cell>
          <cell r="C629">
            <v>3</v>
          </cell>
          <cell r="D629">
            <v>3542.1999999999994</v>
          </cell>
        </row>
        <row r="630">
          <cell r="A630">
            <v>33502</v>
          </cell>
          <cell r="B630">
            <v>33502</v>
          </cell>
          <cell r="C630">
            <v>2.7</v>
          </cell>
          <cell r="D630">
            <v>3544.8999999999992</v>
          </cell>
        </row>
        <row r="631">
          <cell r="A631">
            <v>33503</v>
          </cell>
          <cell r="B631">
            <v>33503</v>
          </cell>
          <cell r="C631">
            <v>0</v>
          </cell>
          <cell r="D631">
            <v>3544.8999999999992</v>
          </cell>
        </row>
        <row r="632">
          <cell r="A632">
            <v>33504</v>
          </cell>
          <cell r="B632">
            <v>33504</v>
          </cell>
          <cell r="C632">
            <v>1.9</v>
          </cell>
          <cell r="D632">
            <v>3546.7999999999993</v>
          </cell>
        </row>
        <row r="633">
          <cell r="A633">
            <v>33505</v>
          </cell>
          <cell r="B633">
            <v>33505</v>
          </cell>
          <cell r="C633">
            <v>0</v>
          </cell>
          <cell r="D633">
            <v>3546.7999999999993</v>
          </cell>
        </row>
        <row r="634">
          <cell r="A634">
            <v>33506</v>
          </cell>
          <cell r="B634">
            <v>33506</v>
          </cell>
          <cell r="C634">
            <v>0</v>
          </cell>
          <cell r="D634">
            <v>3546.7999999999993</v>
          </cell>
        </row>
        <row r="635">
          <cell r="A635">
            <v>33507</v>
          </cell>
          <cell r="B635">
            <v>33507</v>
          </cell>
          <cell r="C635">
            <v>0</v>
          </cell>
          <cell r="D635">
            <v>3546.7999999999993</v>
          </cell>
        </row>
        <row r="636">
          <cell r="A636">
            <v>33508</v>
          </cell>
          <cell r="B636">
            <v>33508</v>
          </cell>
          <cell r="C636">
            <v>1.1000000000000001</v>
          </cell>
          <cell r="D636">
            <v>3547.8999999999992</v>
          </cell>
        </row>
        <row r="637">
          <cell r="A637">
            <v>33509</v>
          </cell>
          <cell r="B637">
            <v>33509</v>
          </cell>
          <cell r="C637">
            <v>3.4</v>
          </cell>
          <cell r="D637">
            <v>3551.2999999999993</v>
          </cell>
        </row>
        <row r="638">
          <cell r="A638">
            <v>33510</v>
          </cell>
          <cell r="B638">
            <v>33510</v>
          </cell>
          <cell r="C638">
            <v>1.4</v>
          </cell>
          <cell r="D638">
            <v>3552.6999999999994</v>
          </cell>
        </row>
        <row r="639">
          <cell r="A639">
            <v>33511</v>
          </cell>
          <cell r="B639">
            <v>33511</v>
          </cell>
          <cell r="C639">
            <v>0.8</v>
          </cell>
          <cell r="D639">
            <v>3553.4999999999995</v>
          </cell>
        </row>
        <row r="640">
          <cell r="A640">
            <v>33512</v>
          </cell>
          <cell r="B640">
            <v>33512</v>
          </cell>
          <cell r="C640">
            <v>2.7</v>
          </cell>
          <cell r="D640">
            <v>3556.1999999999994</v>
          </cell>
        </row>
        <row r="641">
          <cell r="A641">
            <v>33513</v>
          </cell>
          <cell r="B641">
            <v>33513</v>
          </cell>
          <cell r="C641">
            <v>4.5999999999999996</v>
          </cell>
          <cell r="D641">
            <v>3560.7999999999993</v>
          </cell>
        </row>
        <row r="642">
          <cell r="A642">
            <v>33514</v>
          </cell>
          <cell r="B642">
            <v>33514</v>
          </cell>
          <cell r="C642">
            <v>3.5</v>
          </cell>
          <cell r="D642">
            <v>3564.2999999999993</v>
          </cell>
        </row>
        <row r="643">
          <cell r="A643">
            <v>33515</v>
          </cell>
          <cell r="B643">
            <v>33515</v>
          </cell>
          <cell r="C643">
            <v>2</v>
          </cell>
          <cell r="D643">
            <v>3566.2999999999993</v>
          </cell>
        </row>
        <row r="644">
          <cell r="A644">
            <v>33516</v>
          </cell>
          <cell r="B644">
            <v>33516</v>
          </cell>
          <cell r="C644">
            <v>1.3</v>
          </cell>
          <cell r="D644">
            <v>3567.5999999999995</v>
          </cell>
        </row>
        <row r="645">
          <cell r="A645">
            <v>33517</v>
          </cell>
          <cell r="B645">
            <v>33517</v>
          </cell>
          <cell r="C645">
            <v>1.9</v>
          </cell>
          <cell r="D645">
            <v>3569.4999999999995</v>
          </cell>
        </row>
        <row r="646">
          <cell r="A646">
            <v>33518</v>
          </cell>
          <cell r="B646">
            <v>33518</v>
          </cell>
          <cell r="C646">
            <v>0.6</v>
          </cell>
          <cell r="D646">
            <v>3570.0999999999995</v>
          </cell>
        </row>
        <row r="647">
          <cell r="A647">
            <v>33519</v>
          </cell>
          <cell r="B647">
            <v>33519</v>
          </cell>
          <cell r="C647">
            <v>0</v>
          </cell>
          <cell r="D647">
            <v>3570.0999999999995</v>
          </cell>
        </row>
        <row r="648">
          <cell r="A648">
            <v>33520</v>
          </cell>
          <cell r="B648">
            <v>33520</v>
          </cell>
          <cell r="C648">
            <v>9.9999999999999645E-2</v>
          </cell>
          <cell r="D648">
            <v>3570.1999999999994</v>
          </cell>
        </row>
        <row r="649">
          <cell r="A649">
            <v>33521</v>
          </cell>
          <cell r="B649">
            <v>33521</v>
          </cell>
          <cell r="C649">
            <v>1.6</v>
          </cell>
          <cell r="D649">
            <v>3571.7999999999993</v>
          </cell>
        </row>
        <row r="650">
          <cell r="A650">
            <v>33522</v>
          </cell>
          <cell r="B650">
            <v>33522</v>
          </cell>
          <cell r="C650">
            <v>1.3</v>
          </cell>
          <cell r="D650">
            <v>3573.0999999999995</v>
          </cell>
        </row>
        <row r="651">
          <cell r="A651">
            <v>33523</v>
          </cell>
          <cell r="B651">
            <v>33523</v>
          </cell>
          <cell r="C651">
            <v>1</v>
          </cell>
          <cell r="D651">
            <v>3574.0999999999995</v>
          </cell>
        </row>
        <row r="652">
          <cell r="A652">
            <v>33524</v>
          </cell>
          <cell r="B652">
            <v>33524</v>
          </cell>
          <cell r="C652">
            <v>2.9</v>
          </cell>
          <cell r="D652">
            <v>3576.9999999999995</v>
          </cell>
        </row>
        <row r="653">
          <cell r="A653">
            <v>33525</v>
          </cell>
          <cell r="B653">
            <v>33525</v>
          </cell>
          <cell r="C653">
            <v>2.5</v>
          </cell>
          <cell r="D653">
            <v>3579.4999999999995</v>
          </cell>
        </row>
        <row r="654">
          <cell r="A654">
            <v>33526</v>
          </cell>
          <cell r="B654">
            <v>33526</v>
          </cell>
          <cell r="C654">
            <v>3.9</v>
          </cell>
          <cell r="D654">
            <v>3583.3999999999996</v>
          </cell>
        </row>
        <row r="655">
          <cell r="A655">
            <v>33527</v>
          </cell>
          <cell r="B655">
            <v>33527</v>
          </cell>
          <cell r="C655">
            <v>2.9</v>
          </cell>
          <cell r="D655">
            <v>3586.2999999999997</v>
          </cell>
        </row>
        <row r="656">
          <cell r="A656">
            <v>33528</v>
          </cell>
          <cell r="B656">
            <v>33528</v>
          </cell>
          <cell r="C656">
            <v>4.3</v>
          </cell>
          <cell r="D656">
            <v>3590.6</v>
          </cell>
        </row>
        <row r="657">
          <cell r="A657">
            <v>33529</v>
          </cell>
          <cell r="B657">
            <v>33529</v>
          </cell>
          <cell r="C657">
            <v>6.6</v>
          </cell>
          <cell r="D657">
            <v>3597.2</v>
          </cell>
        </row>
        <row r="658">
          <cell r="A658">
            <v>33530</v>
          </cell>
          <cell r="B658">
            <v>33530</v>
          </cell>
          <cell r="C658">
            <v>6.6</v>
          </cell>
          <cell r="D658">
            <v>3603.7999999999997</v>
          </cell>
        </row>
        <row r="659">
          <cell r="A659">
            <v>33531</v>
          </cell>
          <cell r="B659">
            <v>33531</v>
          </cell>
          <cell r="C659">
            <v>10.6</v>
          </cell>
          <cell r="D659">
            <v>3614.3999999999996</v>
          </cell>
        </row>
        <row r="660">
          <cell r="A660">
            <v>33532</v>
          </cell>
          <cell r="B660">
            <v>33532</v>
          </cell>
          <cell r="C660">
            <v>12.7</v>
          </cell>
          <cell r="D660">
            <v>3627.0999999999995</v>
          </cell>
        </row>
        <row r="661">
          <cell r="A661">
            <v>33533</v>
          </cell>
          <cell r="B661">
            <v>33533</v>
          </cell>
          <cell r="C661">
            <v>9.1999999999999993</v>
          </cell>
          <cell r="D661">
            <v>3636.2999999999993</v>
          </cell>
        </row>
        <row r="662">
          <cell r="A662">
            <v>33534</v>
          </cell>
          <cell r="B662">
            <v>33534</v>
          </cell>
          <cell r="C662">
            <v>9.9</v>
          </cell>
          <cell r="D662">
            <v>3646.1999999999994</v>
          </cell>
        </row>
        <row r="663">
          <cell r="A663">
            <v>33535</v>
          </cell>
          <cell r="B663">
            <v>33535</v>
          </cell>
          <cell r="C663">
            <v>9.6999999999999993</v>
          </cell>
          <cell r="D663">
            <v>3655.8999999999992</v>
          </cell>
        </row>
        <row r="664">
          <cell r="A664">
            <v>33536</v>
          </cell>
          <cell r="B664">
            <v>33536</v>
          </cell>
          <cell r="C664">
            <v>8.8000000000000007</v>
          </cell>
          <cell r="D664">
            <v>3664.6999999999994</v>
          </cell>
        </row>
        <row r="665">
          <cell r="A665">
            <v>33537</v>
          </cell>
          <cell r="B665">
            <v>33537</v>
          </cell>
          <cell r="C665">
            <v>12.6</v>
          </cell>
          <cell r="D665">
            <v>3677.2999999999993</v>
          </cell>
        </row>
        <row r="666">
          <cell r="A666">
            <v>33538</v>
          </cell>
          <cell r="B666">
            <v>33538</v>
          </cell>
          <cell r="C666">
            <v>11.5</v>
          </cell>
          <cell r="D666">
            <v>3688.7999999999993</v>
          </cell>
        </row>
        <row r="667">
          <cell r="A667">
            <v>33539</v>
          </cell>
          <cell r="B667">
            <v>33539</v>
          </cell>
          <cell r="C667">
            <v>12</v>
          </cell>
          <cell r="D667">
            <v>3700.7999999999993</v>
          </cell>
        </row>
        <row r="668">
          <cell r="A668">
            <v>33540</v>
          </cell>
          <cell r="B668">
            <v>33540</v>
          </cell>
          <cell r="C668">
            <v>11.6</v>
          </cell>
          <cell r="D668">
            <v>3712.3999999999992</v>
          </cell>
        </row>
        <row r="669">
          <cell r="A669">
            <v>33541</v>
          </cell>
          <cell r="B669">
            <v>33541</v>
          </cell>
          <cell r="C669">
            <v>13.5</v>
          </cell>
          <cell r="D669">
            <v>3725.8999999999992</v>
          </cell>
        </row>
        <row r="670">
          <cell r="A670">
            <v>33542</v>
          </cell>
          <cell r="B670">
            <v>33542</v>
          </cell>
          <cell r="C670">
            <v>14.1</v>
          </cell>
          <cell r="D670">
            <v>3739.9999999999991</v>
          </cell>
        </row>
        <row r="671">
          <cell r="A671">
            <v>33543</v>
          </cell>
          <cell r="B671">
            <v>33543</v>
          </cell>
          <cell r="C671">
            <v>12.9</v>
          </cell>
          <cell r="D671">
            <v>3752.8999999999992</v>
          </cell>
        </row>
        <row r="672">
          <cell r="A672">
            <v>33544</v>
          </cell>
          <cell r="B672">
            <v>33544</v>
          </cell>
          <cell r="C672">
            <v>8.4</v>
          </cell>
          <cell r="D672">
            <v>3761.2999999999993</v>
          </cell>
        </row>
        <row r="673">
          <cell r="A673">
            <v>33545</v>
          </cell>
          <cell r="B673">
            <v>33545</v>
          </cell>
          <cell r="C673">
            <v>3.9</v>
          </cell>
          <cell r="D673">
            <v>3765.1999999999994</v>
          </cell>
        </row>
        <row r="674">
          <cell r="A674">
            <v>33546</v>
          </cell>
          <cell r="B674">
            <v>33546</v>
          </cell>
          <cell r="C674">
            <v>7.2</v>
          </cell>
          <cell r="D674">
            <v>3772.3999999999992</v>
          </cell>
        </row>
        <row r="675">
          <cell r="A675">
            <v>33547</v>
          </cell>
          <cell r="B675">
            <v>33547</v>
          </cell>
          <cell r="C675">
            <v>9</v>
          </cell>
          <cell r="D675">
            <v>3781.3999999999992</v>
          </cell>
        </row>
        <row r="676">
          <cell r="A676">
            <v>33548</v>
          </cell>
          <cell r="B676">
            <v>33548</v>
          </cell>
          <cell r="C676">
            <v>10.5</v>
          </cell>
          <cell r="D676">
            <v>3791.8999999999992</v>
          </cell>
        </row>
        <row r="677">
          <cell r="A677">
            <v>33549</v>
          </cell>
          <cell r="B677">
            <v>33549</v>
          </cell>
          <cell r="C677">
            <v>8.8000000000000007</v>
          </cell>
          <cell r="D677">
            <v>3800.6999999999994</v>
          </cell>
        </row>
        <row r="678">
          <cell r="A678">
            <v>33550</v>
          </cell>
          <cell r="B678">
            <v>33550</v>
          </cell>
          <cell r="C678">
            <v>5.7</v>
          </cell>
          <cell r="D678">
            <v>3806.3999999999992</v>
          </cell>
        </row>
        <row r="679">
          <cell r="A679">
            <v>33551</v>
          </cell>
          <cell r="B679">
            <v>33551</v>
          </cell>
          <cell r="C679">
            <v>9.1</v>
          </cell>
          <cell r="D679">
            <v>3815.4999999999991</v>
          </cell>
        </row>
        <row r="680">
          <cell r="A680">
            <v>33552</v>
          </cell>
          <cell r="B680">
            <v>33552</v>
          </cell>
          <cell r="C680">
            <v>11.1</v>
          </cell>
          <cell r="D680">
            <v>3826.599999999999</v>
          </cell>
        </row>
        <row r="681">
          <cell r="A681">
            <v>33553</v>
          </cell>
          <cell r="B681">
            <v>33553</v>
          </cell>
          <cell r="C681">
            <v>11.2</v>
          </cell>
          <cell r="D681">
            <v>3837.7999999999988</v>
          </cell>
        </row>
        <row r="682">
          <cell r="A682">
            <v>33554</v>
          </cell>
          <cell r="B682">
            <v>33554</v>
          </cell>
          <cell r="C682">
            <v>9.5</v>
          </cell>
          <cell r="D682">
            <v>3847.2999999999988</v>
          </cell>
        </row>
        <row r="683">
          <cell r="A683">
            <v>33555</v>
          </cell>
          <cell r="B683">
            <v>33555</v>
          </cell>
          <cell r="C683">
            <v>6</v>
          </cell>
          <cell r="D683">
            <v>3853.2999999999988</v>
          </cell>
        </row>
        <row r="684">
          <cell r="A684">
            <v>33556</v>
          </cell>
          <cell r="B684">
            <v>33556</v>
          </cell>
          <cell r="C684">
            <v>8.6999999999999993</v>
          </cell>
          <cell r="D684">
            <v>3861.9999999999986</v>
          </cell>
        </row>
        <row r="685">
          <cell r="A685">
            <v>33557</v>
          </cell>
          <cell r="B685">
            <v>33557</v>
          </cell>
          <cell r="C685">
            <v>10</v>
          </cell>
          <cell r="D685">
            <v>3871.9999999999986</v>
          </cell>
        </row>
        <row r="686">
          <cell r="A686">
            <v>33558</v>
          </cell>
          <cell r="B686">
            <v>33558</v>
          </cell>
          <cell r="C686">
            <v>10.199999999999999</v>
          </cell>
          <cell r="D686">
            <v>3882.1999999999985</v>
          </cell>
        </row>
        <row r="687">
          <cell r="A687">
            <v>33559</v>
          </cell>
          <cell r="B687">
            <v>33559</v>
          </cell>
          <cell r="C687">
            <v>11.1</v>
          </cell>
          <cell r="D687">
            <v>3893.2999999999984</v>
          </cell>
        </row>
        <row r="688">
          <cell r="A688">
            <v>33560</v>
          </cell>
          <cell r="B688">
            <v>33560</v>
          </cell>
          <cell r="C688">
            <v>11.3</v>
          </cell>
          <cell r="D688">
            <v>3904.5999999999985</v>
          </cell>
        </row>
        <row r="689">
          <cell r="A689">
            <v>33561</v>
          </cell>
          <cell r="B689">
            <v>33561</v>
          </cell>
          <cell r="C689">
            <v>10.9</v>
          </cell>
          <cell r="D689">
            <v>3915.4999999999986</v>
          </cell>
        </row>
        <row r="690">
          <cell r="A690">
            <v>33562</v>
          </cell>
          <cell r="B690">
            <v>33562</v>
          </cell>
          <cell r="C690">
            <v>11.1</v>
          </cell>
          <cell r="D690">
            <v>3926.5999999999985</v>
          </cell>
        </row>
        <row r="691">
          <cell r="A691">
            <v>33563</v>
          </cell>
          <cell r="B691">
            <v>33563</v>
          </cell>
          <cell r="C691">
            <v>13.4</v>
          </cell>
          <cell r="D691">
            <v>3939.9999999999986</v>
          </cell>
        </row>
        <row r="692">
          <cell r="A692">
            <v>33564</v>
          </cell>
          <cell r="B692">
            <v>33564</v>
          </cell>
          <cell r="C692">
            <v>16</v>
          </cell>
          <cell r="D692">
            <v>3955.9999999999986</v>
          </cell>
        </row>
        <row r="693">
          <cell r="A693">
            <v>33565</v>
          </cell>
          <cell r="B693">
            <v>33565</v>
          </cell>
          <cell r="C693">
            <v>11.7</v>
          </cell>
          <cell r="D693">
            <v>3967.6999999999985</v>
          </cell>
        </row>
        <row r="694">
          <cell r="A694">
            <v>33566</v>
          </cell>
          <cell r="B694">
            <v>33566</v>
          </cell>
          <cell r="C694">
            <v>10.8</v>
          </cell>
          <cell r="D694">
            <v>3978.4999999999986</v>
          </cell>
        </row>
        <row r="695">
          <cell r="A695">
            <v>33567</v>
          </cell>
          <cell r="B695">
            <v>33567</v>
          </cell>
          <cell r="C695">
            <v>12.7</v>
          </cell>
          <cell r="D695">
            <v>3991.1999999999985</v>
          </cell>
        </row>
        <row r="696">
          <cell r="A696">
            <v>33568</v>
          </cell>
          <cell r="B696">
            <v>33568</v>
          </cell>
          <cell r="C696">
            <v>9.9</v>
          </cell>
          <cell r="D696">
            <v>4001.0999999999985</v>
          </cell>
        </row>
        <row r="697">
          <cell r="A697">
            <v>33569</v>
          </cell>
          <cell r="B697">
            <v>33569</v>
          </cell>
          <cell r="C697">
            <v>10.6</v>
          </cell>
          <cell r="D697">
            <v>4011.6999999999985</v>
          </cell>
        </row>
        <row r="698">
          <cell r="A698">
            <v>33570</v>
          </cell>
          <cell r="B698">
            <v>33570</v>
          </cell>
          <cell r="C698">
            <v>9.9</v>
          </cell>
          <cell r="D698">
            <v>4021.5999999999985</v>
          </cell>
        </row>
        <row r="699">
          <cell r="A699">
            <v>33571</v>
          </cell>
          <cell r="B699">
            <v>33571</v>
          </cell>
          <cell r="C699">
            <v>14</v>
          </cell>
          <cell r="D699">
            <v>4035.5999999999985</v>
          </cell>
        </row>
        <row r="700">
          <cell r="A700">
            <v>33572</v>
          </cell>
          <cell r="B700">
            <v>33572</v>
          </cell>
          <cell r="C700">
            <v>13.1</v>
          </cell>
          <cell r="D700">
            <v>4048.6999999999985</v>
          </cell>
        </row>
        <row r="701">
          <cell r="A701">
            <v>33573</v>
          </cell>
          <cell r="B701">
            <v>33573</v>
          </cell>
          <cell r="C701">
            <v>12.1</v>
          </cell>
          <cell r="D701">
            <v>4060.7999999999984</v>
          </cell>
        </row>
        <row r="702">
          <cell r="A702">
            <v>33574</v>
          </cell>
          <cell r="B702">
            <v>33574</v>
          </cell>
          <cell r="C702">
            <v>13.5</v>
          </cell>
          <cell r="D702">
            <v>4074.2999999999984</v>
          </cell>
        </row>
        <row r="703">
          <cell r="A703">
            <v>33575</v>
          </cell>
          <cell r="B703">
            <v>33575</v>
          </cell>
          <cell r="C703">
            <v>14.5</v>
          </cell>
          <cell r="D703">
            <v>4088.7999999999984</v>
          </cell>
        </row>
        <row r="704">
          <cell r="A704">
            <v>33576</v>
          </cell>
          <cell r="B704">
            <v>33576</v>
          </cell>
          <cell r="C704">
            <v>11.7</v>
          </cell>
          <cell r="D704">
            <v>4100.4999999999982</v>
          </cell>
        </row>
        <row r="705">
          <cell r="A705">
            <v>33577</v>
          </cell>
          <cell r="B705">
            <v>33577</v>
          </cell>
          <cell r="C705">
            <v>12.3</v>
          </cell>
          <cell r="D705">
            <v>4112.7999999999984</v>
          </cell>
        </row>
        <row r="706">
          <cell r="A706">
            <v>33578</v>
          </cell>
          <cell r="B706">
            <v>33578</v>
          </cell>
          <cell r="C706">
            <v>14.7</v>
          </cell>
          <cell r="D706">
            <v>4127.4999999999982</v>
          </cell>
        </row>
        <row r="707">
          <cell r="A707">
            <v>33579</v>
          </cell>
          <cell r="B707">
            <v>33579</v>
          </cell>
          <cell r="C707">
            <v>12.9</v>
          </cell>
          <cell r="D707">
            <v>4140.3999999999978</v>
          </cell>
        </row>
        <row r="708">
          <cell r="A708">
            <v>33580</v>
          </cell>
          <cell r="B708">
            <v>33580</v>
          </cell>
          <cell r="C708">
            <v>13.3</v>
          </cell>
          <cell r="D708">
            <v>4153.699999999998</v>
          </cell>
        </row>
        <row r="709">
          <cell r="A709">
            <v>33581</v>
          </cell>
          <cell r="B709">
            <v>33581</v>
          </cell>
          <cell r="C709">
            <v>20.2</v>
          </cell>
          <cell r="D709">
            <v>4173.8999999999978</v>
          </cell>
        </row>
        <row r="710">
          <cell r="A710">
            <v>33582</v>
          </cell>
          <cell r="B710">
            <v>33582</v>
          </cell>
          <cell r="C710">
            <v>20.5</v>
          </cell>
          <cell r="D710">
            <v>4194.3999999999978</v>
          </cell>
        </row>
        <row r="711">
          <cell r="A711">
            <v>33583</v>
          </cell>
          <cell r="B711">
            <v>33583</v>
          </cell>
          <cell r="C711">
            <v>18.600000000000001</v>
          </cell>
          <cell r="D711">
            <v>4212.9999999999982</v>
          </cell>
        </row>
        <row r="712">
          <cell r="A712">
            <v>33584</v>
          </cell>
          <cell r="B712">
            <v>33584</v>
          </cell>
          <cell r="C712">
            <v>19</v>
          </cell>
          <cell r="D712">
            <v>4231.9999999999982</v>
          </cell>
        </row>
        <row r="713">
          <cell r="A713">
            <v>33585</v>
          </cell>
          <cell r="B713">
            <v>33585</v>
          </cell>
          <cell r="C713">
            <v>15.4</v>
          </cell>
          <cell r="D713">
            <v>4247.3999999999978</v>
          </cell>
        </row>
        <row r="714">
          <cell r="A714">
            <v>33586</v>
          </cell>
          <cell r="B714">
            <v>33586</v>
          </cell>
          <cell r="C714">
            <v>10.7</v>
          </cell>
          <cell r="D714">
            <v>4258.0999999999976</v>
          </cell>
        </row>
        <row r="715">
          <cell r="A715">
            <v>33587</v>
          </cell>
          <cell r="B715">
            <v>33587</v>
          </cell>
          <cell r="C715">
            <v>13.5</v>
          </cell>
          <cell r="D715">
            <v>4271.5999999999976</v>
          </cell>
        </row>
        <row r="716">
          <cell r="A716">
            <v>33588</v>
          </cell>
          <cell r="B716">
            <v>33588</v>
          </cell>
          <cell r="C716">
            <v>16.600000000000001</v>
          </cell>
          <cell r="D716">
            <v>4288.199999999998</v>
          </cell>
        </row>
        <row r="717">
          <cell r="A717">
            <v>33589</v>
          </cell>
          <cell r="B717">
            <v>33589</v>
          </cell>
          <cell r="C717">
            <v>13.9</v>
          </cell>
          <cell r="D717">
            <v>4302.0999999999976</v>
          </cell>
        </row>
        <row r="718">
          <cell r="A718">
            <v>33590</v>
          </cell>
          <cell r="B718">
            <v>33590</v>
          </cell>
          <cell r="C718">
            <v>11</v>
          </cell>
          <cell r="D718">
            <v>4313.0999999999976</v>
          </cell>
        </row>
        <row r="719">
          <cell r="A719">
            <v>33591</v>
          </cell>
          <cell r="B719">
            <v>33591</v>
          </cell>
          <cell r="C719">
            <v>10.9</v>
          </cell>
          <cell r="D719">
            <v>4323.9999999999973</v>
          </cell>
        </row>
        <row r="720">
          <cell r="A720">
            <v>33592</v>
          </cell>
          <cell r="B720">
            <v>33592</v>
          </cell>
          <cell r="C720">
            <v>10.7</v>
          </cell>
          <cell r="D720">
            <v>4334.6999999999971</v>
          </cell>
        </row>
        <row r="721">
          <cell r="A721">
            <v>33593</v>
          </cell>
          <cell r="B721">
            <v>33593</v>
          </cell>
          <cell r="C721">
            <v>12.4</v>
          </cell>
          <cell r="D721">
            <v>4347.0999999999967</v>
          </cell>
        </row>
        <row r="722">
          <cell r="A722">
            <v>33594</v>
          </cell>
          <cell r="B722">
            <v>33594</v>
          </cell>
          <cell r="C722">
            <v>13.6</v>
          </cell>
          <cell r="D722">
            <v>4360.6999999999971</v>
          </cell>
        </row>
        <row r="723">
          <cell r="A723">
            <v>33595</v>
          </cell>
          <cell r="B723">
            <v>33595</v>
          </cell>
          <cell r="C723">
            <v>5</v>
          </cell>
          <cell r="D723">
            <v>4365.6999999999971</v>
          </cell>
        </row>
        <row r="724">
          <cell r="A724">
            <v>33596</v>
          </cell>
          <cell r="B724">
            <v>33596</v>
          </cell>
          <cell r="C724">
            <v>10.8</v>
          </cell>
          <cell r="D724">
            <v>4376.4999999999973</v>
          </cell>
        </row>
        <row r="725">
          <cell r="A725">
            <v>33597</v>
          </cell>
          <cell r="B725">
            <v>33597</v>
          </cell>
          <cell r="C725">
            <v>13.8</v>
          </cell>
          <cell r="D725">
            <v>4390.2999999999975</v>
          </cell>
        </row>
        <row r="726">
          <cell r="A726">
            <v>33598</v>
          </cell>
          <cell r="B726">
            <v>33598</v>
          </cell>
          <cell r="C726">
            <v>11.7</v>
          </cell>
          <cell r="D726">
            <v>4401.9999999999973</v>
          </cell>
        </row>
        <row r="727">
          <cell r="A727">
            <v>33599</v>
          </cell>
          <cell r="B727">
            <v>33599</v>
          </cell>
          <cell r="C727">
            <v>11.2</v>
          </cell>
          <cell r="D727">
            <v>4413.1999999999971</v>
          </cell>
        </row>
        <row r="728">
          <cell r="A728">
            <v>33600</v>
          </cell>
          <cell r="B728">
            <v>33600</v>
          </cell>
          <cell r="C728">
            <v>14.9</v>
          </cell>
          <cell r="D728">
            <v>4428.0999999999967</v>
          </cell>
        </row>
        <row r="729">
          <cell r="A729">
            <v>33601</v>
          </cell>
          <cell r="B729">
            <v>33601</v>
          </cell>
          <cell r="C729">
            <v>10.6</v>
          </cell>
          <cell r="D729">
            <v>4438.6999999999971</v>
          </cell>
        </row>
        <row r="730">
          <cell r="A730">
            <v>33602</v>
          </cell>
          <cell r="B730">
            <v>33602</v>
          </cell>
          <cell r="C730">
            <v>10.9</v>
          </cell>
          <cell r="D730">
            <v>4449.5999999999967</v>
          </cell>
        </row>
        <row r="731">
          <cell r="A731">
            <v>33603</v>
          </cell>
          <cell r="B731">
            <v>33603</v>
          </cell>
          <cell r="C731">
            <v>13.1</v>
          </cell>
          <cell r="D731">
            <v>4462.6999999999971</v>
          </cell>
        </row>
        <row r="732">
          <cell r="A732">
            <v>33604</v>
          </cell>
          <cell r="B732">
            <v>33604</v>
          </cell>
          <cell r="C732">
            <v>12.4</v>
          </cell>
          <cell r="D732">
            <v>4475.0999999999967</v>
          </cell>
        </row>
        <row r="733">
          <cell r="A733">
            <v>33605</v>
          </cell>
          <cell r="B733">
            <v>33605</v>
          </cell>
          <cell r="C733">
            <v>8.3000000000000007</v>
          </cell>
          <cell r="D733">
            <v>4483.3999999999969</v>
          </cell>
        </row>
        <row r="734">
          <cell r="A734">
            <v>33606</v>
          </cell>
          <cell r="B734">
            <v>33606</v>
          </cell>
          <cell r="C734">
            <v>10.1</v>
          </cell>
          <cell r="D734">
            <v>4493.4999999999973</v>
          </cell>
        </row>
        <row r="735">
          <cell r="A735">
            <v>33607</v>
          </cell>
          <cell r="B735">
            <v>33607</v>
          </cell>
          <cell r="C735">
            <v>9.6</v>
          </cell>
          <cell r="D735">
            <v>4503.0999999999976</v>
          </cell>
        </row>
        <row r="736">
          <cell r="A736">
            <v>33608</v>
          </cell>
          <cell r="B736">
            <v>33608</v>
          </cell>
          <cell r="C736">
            <v>10.9</v>
          </cell>
          <cell r="D736">
            <v>4513.9999999999973</v>
          </cell>
        </row>
        <row r="737">
          <cell r="A737">
            <v>33609</v>
          </cell>
          <cell r="B737">
            <v>33609</v>
          </cell>
          <cell r="C737">
            <v>10.7</v>
          </cell>
          <cell r="D737">
            <v>4524.6999999999971</v>
          </cell>
        </row>
        <row r="738">
          <cell r="A738">
            <v>33610</v>
          </cell>
          <cell r="B738">
            <v>33610</v>
          </cell>
          <cell r="C738">
            <v>9.6</v>
          </cell>
          <cell r="D738">
            <v>4534.2999999999975</v>
          </cell>
        </row>
        <row r="739">
          <cell r="A739">
            <v>33611</v>
          </cell>
          <cell r="B739">
            <v>33611</v>
          </cell>
          <cell r="C739">
            <v>10.6</v>
          </cell>
          <cell r="D739">
            <v>4544.8999999999978</v>
          </cell>
        </row>
        <row r="740">
          <cell r="A740">
            <v>33612</v>
          </cell>
          <cell r="B740">
            <v>33612</v>
          </cell>
          <cell r="C740">
            <v>8.4</v>
          </cell>
          <cell r="D740">
            <v>4553.2999999999975</v>
          </cell>
        </row>
        <row r="741">
          <cell r="A741">
            <v>33613</v>
          </cell>
          <cell r="B741">
            <v>33613</v>
          </cell>
          <cell r="C741">
            <v>13.3</v>
          </cell>
          <cell r="D741">
            <v>4566.5999999999976</v>
          </cell>
        </row>
        <row r="742">
          <cell r="A742">
            <v>33614</v>
          </cell>
          <cell r="B742">
            <v>33614</v>
          </cell>
          <cell r="C742">
            <v>17.3</v>
          </cell>
          <cell r="D742">
            <v>4583.8999999999978</v>
          </cell>
        </row>
        <row r="743">
          <cell r="A743">
            <v>33615</v>
          </cell>
          <cell r="B743">
            <v>33615</v>
          </cell>
          <cell r="C743">
            <v>13.8</v>
          </cell>
          <cell r="D743">
            <v>4597.699999999998</v>
          </cell>
        </row>
        <row r="744">
          <cell r="A744">
            <v>33616</v>
          </cell>
          <cell r="B744">
            <v>33616</v>
          </cell>
          <cell r="C744">
            <v>15.2</v>
          </cell>
          <cell r="D744">
            <v>4612.8999999999978</v>
          </cell>
        </row>
        <row r="745">
          <cell r="A745">
            <v>33617</v>
          </cell>
          <cell r="B745">
            <v>33617</v>
          </cell>
          <cell r="C745">
            <v>10.1</v>
          </cell>
          <cell r="D745">
            <v>4622.9999999999982</v>
          </cell>
        </row>
        <row r="746">
          <cell r="A746">
            <v>33618</v>
          </cell>
          <cell r="B746">
            <v>33618</v>
          </cell>
          <cell r="C746">
            <v>9</v>
          </cell>
          <cell r="D746">
            <v>4631.9999999999982</v>
          </cell>
        </row>
        <row r="747">
          <cell r="A747">
            <v>33619</v>
          </cell>
          <cell r="B747">
            <v>33619</v>
          </cell>
          <cell r="C747">
            <v>9.8000000000000007</v>
          </cell>
          <cell r="D747">
            <v>4641.7999999999984</v>
          </cell>
        </row>
        <row r="748">
          <cell r="A748">
            <v>33620</v>
          </cell>
          <cell r="B748">
            <v>33620</v>
          </cell>
          <cell r="C748">
            <v>12.5</v>
          </cell>
          <cell r="D748">
            <v>4654.2999999999984</v>
          </cell>
        </row>
        <row r="749">
          <cell r="A749">
            <v>33621</v>
          </cell>
          <cell r="B749">
            <v>33621</v>
          </cell>
          <cell r="C749">
            <v>10.7</v>
          </cell>
          <cell r="D749">
            <v>4664.9999999999982</v>
          </cell>
        </row>
        <row r="750">
          <cell r="A750">
            <v>33622</v>
          </cell>
          <cell r="B750">
            <v>33622</v>
          </cell>
          <cell r="C750">
            <v>10.7</v>
          </cell>
          <cell r="D750">
            <v>4675.699999999998</v>
          </cell>
        </row>
        <row r="751">
          <cell r="A751">
            <v>33623</v>
          </cell>
          <cell r="B751">
            <v>33623</v>
          </cell>
          <cell r="C751">
            <v>19.2</v>
          </cell>
          <cell r="D751">
            <v>4694.8999999999978</v>
          </cell>
        </row>
        <row r="752">
          <cell r="A752">
            <v>33624</v>
          </cell>
          <cell r="B752">
            <v>33624</v>
          </cell>
          <cell r="C752">
            <v>20.9</v>
          </cell>
          <cell r="D752">
            <v>4715.7999999999975</v>
          </cell>
        </row>
        <row r="753">
          <cell r="A753">
            <v>33625</v>
          </cell>
          <cell r="B753">
            <v>33625</v>
          </cell>
          <cell r="C753">
            <v>22</v>
          </cell>
          <cell r="D753">
            <v>4737.7999999999975</v>
          </cell>
        </row>
        <row r="754">
          <cell r="A754">
            <v>33626</v>
          </cell>
          <cell r="B754">
            <v>33626</v>
          </cell>
          <cell r="C754">
            <v>20.100000000000001</v>
          </cell>
          <cell r="D754">
            <v>4757.8999999999978</v>
          </cell>
        </row>
        <row r="755">
          <cell r="A755">
            <v>33627</v>
          </cell>
          <cell r="B755">
            <v>33627</v>
          </cell>
          <cell r="C755">
            <v>18.3</v>
          </cell>
          <cell r="D755">
            <v>4776.199999999998</v>
          </cell>
        </row>
        <row r="756">
          <cell r="A756">
            <v>33628</v>
          </cell>
          <cell r="B756">
            <v>33628</v>
          </cell>
          <cell r="C756">
            <v>20.100000000000001</v>
          </cell>
          <cell r="D756">
            <v>4796.2999999999984</v>
          </cell>
        </row>
        <row r="757">
          <cell r="A757">
            <v>33629</v>
          </cell>
          <cell r="B757">
            <v>33629</v>
          </cell>
          <cell r="C757">
            <v>16.899999999999999</v>
          </cell>
          <cell r="D757">
            <v>4813.199999999998</v>
          </cell>
        </row>
        <row r="758">
          <cell r="A758">
            <v>33630</v>
          </cell>
          <cell r="B758">
            <v>33630</v>
          </cell>
          <cell r="C758">
            <v>13.4</v>
          </cell>
          <cell r="D758">
            <v>4826.5999999999976</v>
          </cell>
        </row>
        <row r="759">
          <cell r="A759">
            <v>33631</v>
          </cell>
          <cell r="B759">
            <v>33631</v>
          </cell>
          <cell r="C759">
            <v>15.2</v>
          </cell>
          <cell r="D759">
            <v>4841.7999999999975</v>
          </cell>
        </row>
        <row r="760">
          <cell r="A760">
            <v>33632</v>
          </cell>
          <cell r="B760">
            <v>33632</v>
          </cell>
          <cell r="C760">
            <v>13.7</v>
          </cell>
          <cell r="D760">
            <v>4855.4999999999973</v>
          </cell>
        </row>
        <row r="761">
          <cell r="A761">
            <v>33633</v>
          </cell>
          <cell r="B761">
            <v>33633</v>
          </cell>
          <cell r="C761">
            <v>12.9</v>
          </cell>
          <cell r="D761">
            <v>4868.3999999999969</v>
          </cell>
        </row>
        <row r="762">
          <cell r="A762">
            <v>33634</v>
          </cell>
          <cell r="B762">
            <v>33634</v>
          </cell>
          <cell r="C762">
            <v>15.2</v>
          </cell>
          <cell r="D762">
            <v>4883.5999999999967</v>
          </cell>
        </row>
        <row r="763">
          <cell r="A763">
            <v>33635</v>
          </cell>
          <cell r="B763">
            <v>33635</v>
          </cell>
          <cell r="C763">
            <v>14.9</v>
          </cell>
          <cell r="D763">
            <v>4898.4999999999964</v>
          </cell>
        </row>
        <row r="764">
          <cell r="A764">
            <v>33636</v>
          </cell>
          <cell r="B764">
            <v>33636</v>
          </cell>
          <cell r="C764">
            <v>15</v>
          </cell>
          <cell r="D764">
            <v>4913.4999999999964</v>
          </cell>
        </row>
        <row r="765">
          <cell r="A765">
            <v>33637</v>
          </cell>
          <cell r="B765">
            <v>33637</v>
          </cell>
          <cell r="C765">
            <v>13.2</v>
          </cell>
          <cell r="D765">
            <v>4926.6999999999962</v>
          </cell>
        </row>
        <row r="766">
          <cell r="A766">
            <v>33638</v>
          </cell>
          <cell r="B766">
            <v>33638</v>
          </cell>
          <cell r="C766">
            <v>12.4</v>
          </cell>
          <cell r="D766">
            <v>4939.0999999999958</v>
          </cell>
        </row>
        <row r="767">
          <cell r="A767">
            <v>33639</v>
          </cell>
          <cell r="B767">
            <v>33639</v>
          </cell>
          <cell r="C767">
            <v>12.4</v>
          </cell>
          <cell r="D767">
            <v>4951.4999999999955</v>
          </cell>
        </row>
        <row r="768">
          <cell r="A768">
            <v>33640</v>
          </cell>
          <cell r="B768">
            <v>33640</v>
          </cell>
          <cell r="C768">
            <v>9.5</v>
          </cell>
          <cell r="D768">
            <v>4960.9999999999955</v>
          </cell>
        </row>
        <row r="769">
          <cell r="A769">
            <v>33641</v>
          </cell>
          <cell r="B769">
            <v>33641</v>
          </cell>
          <cell r="C769">
            <v>7.2</v>
          </cell>
          <cell r="D769">
            <v>4968.1999999999953</v>
          </cell>
        </row>
        <row r="770">
          <cell r="A770">
            <v>33642</v>
          </cell>
          <cell r="B770">
            <v>33642</v>
          </cell>
          <cell r="C770">
            <v>10.199999999999999</v>
          </cell>
          <cell r="D770">
            <v>4978.3999999999951</v>
          </cell>
        </row>
        <row r="771">
          <cell r="A771">
            <v>33643</v>
          </cell>
          <cell r="B771">
            <v>33643</v>
          </cell>
          <cell r="C771">
            <v>12.3</v>
          </cell>
          <cell r="D771">
            <v>4990.6999999999953</v>
          </cell>
        </row>
        <row r="772">
          <cell r="A772">
            <v>33644</v>
          </cell>
          <cell r="B772">
            <v>33644</v>
          </cell>
          <cell r="C772">
            <v>10.8</v>
          </cell>
          <cell r="D772">
            <v>5001.4999999999955</v>
          </cell>
        </row>
        <row r="773">
          <cell r="A773">
            <v>33645</v>
          </cell>
          <cell r="B773">
            <v>33645</v>
          </cell>
          <cell r="C773">
            <v>10.8</v>
          </cell>
          <cell r="D773">
            <v>5012.2999999999956</v>
          </cell>
        </row>
        <row r="774">
          <cell r="A774">
            <v>33646</v>
          </cell>
          <cell r="B774">
            <v>33646</v>
          </cell>
          <cell r="C774">
            <v>8.1</v>
          </cell>
          <cell r="D774">
            <v>5020.399999999996</v>
          </cell>
        </row>
        <row r="775">
          <cell r="A775">
            <v>33647</v>
          </cell>
          <cell r="B775">
            <v>33647</v>
          </cell>
          <cell r="C775">
            <v>6.7</v>
          </cell>
          <cell r="D775">
            <v>5027.0999999999958</v>
          </cell>
        </row>
        <row r="776">
          <cell r="A776">
            <v>33648</v>
          </cell>
          <cell r="B776">
            <v>33648</v>
          </cell>
          <cell r="C776">
            <v>10.199999999999999</v>
          </cell>
          <cell r="D776">
            <v>5037.2999999999956</v>
          </cell>
        </row>
        <row r="777">
          <cell r="A777">
            <v>33649</v>
          </cell>
          <cell r="B777">
            <v>33649</v>
          </cell>
          <cell r="C777">
            <v>8.8000000000000007</v>
          </cell>
          <cell r="D777">
            <v>5046.0999999999958</v>
          </cell>
        </row>
        <row r="778">
          <cell r="A778">
            <v>33650</v>
          </cell>
          <cell r="B778">
            <v>33650</v>
          </cell>
          <cell r="C778">
            <v>11.7</v>
          </cell>
          <cell r="D778">
            <v>5057.7999999999956</v>
          </cell>
        </row>
        <row r="779">
          <cell r="A779">
            <v>33651</v>
          </cell>
          <cell r="B779">
            <v>33651</v>
          </cell>
          <cell r="C779">
            <v>15.7</v>
          </cell>
          <cell r="D779">
            <v>5073.4999999999955</v>
          </cell>
        </row>
        <row r="780">
          <cell r="A780">
            <v>33652</v>
          </cell>
          <cell r="B780">
            <v>33652</v>
          </cell>
          <cell r="C780">
            <v>18</v>
          </cell>
          <cell r="D780">
            <v>5091.4999999999955</v>
          </cell>
        </row>
        <row r="781">
          <cell r="A781">
            <v>33653</v>
          </cell>
          <cell r="B781">
            <v>33653</v>
          </cell>
          <cell r="C781">
            <v>14.6</v>
          </cell>
          <cell r="D781">
            <v>5106.0999999999958</v>
          </cell>
        </row>
        <row r="782">
          <cell r="A782">
            <v>33654</v>
          </cell>
          <cell r="B782">
            <v>33654</v>
          </cell>
          <cell r="C782">
            <v>15.2</v>
          </cell>
          <cell r="D782">
            <v>5121.2999999999956</v>
          </cell>
        </row>
        <row r="783">
          <cell r="A783">
            <v>33655</v>
          </cell>
          <cell r="B783">
            <v>33655</v>
          </cell>
          <cell r="C783">
            <v>12.2</v>
          </cell>
          <cell r="D783">
            <v>5133.4999999999955</v>
          </cell>
        </row>
        <row r="784">
          <cell r="A784">
            <v>33656</v>
          </cell>
          <cell r="B784">
            <v>33656</v>
          </cell>
          <cell r="C784">
            <v>10.4</v>
          </cell>
          <cell r="D784">
            <v>5143.8999999999951</v>
          </cell>
        </row>
        <row r="785">
          <cell r="A785">
            <v>33657</v>
          </cell>
          <cell r="B785">
            <v>33657</v>
          </cell>
          <cell r="C785">
            <v>9.5</v>
          </cell>
          <cell r="D785">
            <v>5153.3999999999951</v>
          </cell>
        </row>
        <row r="786">
          <cell r="A786">
            <v>33658</v>
          </cell>
          <cell r="B786">
            <v>33658</v>
          </cell>
          <cell r="C786">
            <v>11.2</v>
          </cell>
          <cell r="D786">
            <v>5164.5999999999949</v>
          </cell>
        </row>
        <row r="787">
          <cell r="A787">
            <v>33659</v>
          </cell>
          <cell r="B787">
            <v>33659</v>
          </cell>
          <cell r="C787">
            <v>10.7</v>
          </cell>
          <cell r="D787">
            <v>5175.2999999999947</v>
          </cell>
        </row>
        <row r="788">
          <cell r="A788">
            <v>33660</v>
          </cell>
          <cell r="B788">
            <v>33660</v>
          </cell>
          <cell r="C788">
            <v>10.199999999999999</v>
          </cell>
          <cell r="D788">
            <v>5185.4999999999945</v>
          </cell>
        </row>
        <row r="789">
          <cell r="A789">
            <v>33661</v>
          </cell>
          <cell r="B789">
            <v>33661</v>
          </cell>
          <cell r="C789">
            <v>9.1999999999999993</v>
          </cell>
          <cell r="D789">
            <v>5194.6999999999944</v>
          </cell>
        </row>
        <row r="790">
          <cell r="A790">
            <v>33662</v>
          </cell>
          <cell r="B790">
            <v>33662</v>
          </cell>
          <cell r="C790">
            <v>8.9</v>
          </cell>
          <cell r="D790">
            <v>5203.599999999994</v>
          </cell>
        </row>
        <row r="791">
          <cell r="A791">
            <v>33663</v>
          </cell>
          <cell r="B791">
            <v>33663</v>
          </cell>
          <cell r="C791">
            <v>7.5</v>
          </cell>
          <cell r="D791">
            <v>5211.099999999994</v>
          </cell>
        </row>
        <row r="792">
          <cell r="A792">
            <v>33664</v>
          </cell>
          <cell r="B792">
            <v>33664</v>
          </cell>
          <cell r="C792">
            <v>6.7</v>
          </cell>
          <cell r="D792">
            <v>5217.7999999999938</v>
          </cell>
        </row>
        <row r="793">
          <cell r="A793">
            <v>33665</v>
          </cell>
          <cell r="B793">
            <v>33665</v>
          </cell>
          <cell r="C793">
            <v>8.6</v>
          </cell>
          <cell r="D793">
            <v>5226.3999999999942</v>
          </cell>
        </row>
        <row r="794">
          <cell r="A794">
            <v>33666</v>
          </cell>
          <cell r="B794">
            <v>33666</v>
          </cell>
          <cell r="C794">
            <v>8.5</v>
          </cell>
          <cell r="D794">
            <v>5234.8999999999942</v>
          </cell>
        </row>
        <row r="795">
          <cell r="A795">
            <v>33667</v>
          </cell>
          <cell r="B795">
            <v>33667</v>
          </cell>
          <cell r="C795">
            <v>7.3</v>
          </cell>
          <cell r="D795">
            <v>5242.1999999999944</v>
          </cell>
        </row>
        <row r="796">
          <cell r="A796">
            <v>33668</v>
          </cell>
          <cell r="B796">
            <v>33668</v>
          </cell>
          <cell r="C796">
            <v>6.1</v>
          </cell>
          <cell r="D796">
            <v>5248.2999999999947</v>
          </cell>
        </row>
        <row r="797">
          <cell r="A797">
            <v>33669</v>
          </cell>
          <cell r="B797">
            <v>33669</v>
          </cell>
          <cell r="C797">
            <v>7.4</v>
          </cell>
          <cell r="D797">
            <v>5255.6999999999944</v>
          </cell>
        </row>
        <row r="798">
          <cell r="A798">
            <v>33670</v>
          </cell>
          <cell r="B798">
            <v>33670</v>
          </cell>
          <cell r="C798">
            <v>7.9</v>
          </cell>
          <cell r="D798">
            <v>5263.599999999994</v>
          </cell>
        </row>
        <row r="799">
          <cell r="A799">
            <v>33671</v>
          </cell>
          <cell r="B799">
            <v>33671</v>
          </cell>
          <cell r="C799">
            <v>8.3000000000000007</v>
          </cell>
          <cell r="D799">
            <v>5271.8999999999942</v>
          </cell>
        </row>
        <row r="800">
          <cell r="A800">
            <v>33672</v>
          </cell>
          <cell r="B800">
            <v>33672</v>
          </cell>
          <cell r="C800">
            <v>9.3000000000000007</v>
          </cell>
          <cell r="D800">
            <v>5281.1999999999944</v>
          </cell>
        </row>
        <row r="801">
          <cell r="A801">
            <v>33673</v>
          </cell>
          <cell r="B801">
            <v>33673</v>
          </cell>
          <cell r="C801">
            <v>8.4</v>
          </cell>
          <cell r="D801">
            <v>5289.599999999994</v>
          </cell>
        </row>
        <row r="802">
          <cell r="A802">
            <v>33674</v>
          </cell>
          <cell r="B802">
            <v>33674</v>
          </cell>
          <cell r="C802">
            <v>9.9</v>
          </cell>
          <cell r="D802">
            <v>5299.4999999999936</v>
          </cell>
        </row>
        <row r="803">
          <cell r="A803">
            <v>33675</v>
          </cell>
          <cell r="B803">
            <v>33675</v>
          </cell>
          <cell r="C803">
            <v>10.4</v>
          </cell>
          <cell r="D803">
            <v>5309.8999999999933</v>
          </cell>
        </row>
        <row r="804">
          <cell r="A804">
            <v>33676</v>
          </cell>
          <cell r="B804">
            <v>33676</v>
          </cell>
          <cell r="C804">
            <v>11.7</v>
          </cell>
          <cell r="D804">
            <v>5321.5999999999931</v>
          </cell>
        </row>
        <row r="805">
          <cell r="A805">
            <v>33677</v>
          </cell>
          <cell r="B805">
            <v>33677</v>
          </cell>
          <cell r="C805">
            <v>13</v>
          </cell>
          <cell r="D805">
            <v>5334.5999999999931</v>
          </cell>
        </row>
        <row r="806">
          <cell r="A806">
            <v>33678</v>
          </cell>
          <cell r="B806">
            <v>33678</v>
          </cell>
          <cell r="C806">
            <v>13.3</v>
          </cell>
          <cell r="D806">
            <v>5347.8999999999933</v>
          </cell>
        </row>
        <row r="807">
          <cell r="A807">
            <v>33679</v>
          </cell>
          <cell r="B807">
            <v>33679</v>
          </cell>
          <cell r="C807">
            <v>12.3</v>
          </cell>
          <cell r="D807">
            <v>5360.1999999999935</v>
          </cell>
        </row>
        <row r="808">
          <cell r="A808">
            <v>33680</v>
          </cell>
          <cell r="B808">
            <v>33680</v>
          </cell>
          <cell r="C808">
            <v>11.8</v>
          </cell>
          <cell r="D808">
            <v>5371.9999999999936</v>
          </cell>
        </row>
        <row r="809">
          <cell r="A809">
            <v>33681</v>
          </cell>
          <cell r="B809">
            <v>33681</v>
          </cell>
          <cell r="C809">
            <v>7.6</v>
          </cell>
          <cell r="D809">
            <v>5379.599999999994</v>
          </cell>
        </row>
        <row r="810">
          <cell r="A810">
            <v>33682</v>
          </cell>
          <cell r="B810">
            <v>33682</v>
          </cell>
          <cell r="C810">
            <v>8.6999999999999993</v>
          </cell>
          <cell r="D810">
            <v>5388.2999999999938</v>
          </cell>
        </row>
        <row r="811">
          <cell r="A811">
            <v>33683</v>
          </cell>
          <cell r="B811">
            <v>33683</v>
          </cell>
          <cell r="C811">
            <v>7.7</v>
          </cell>
          <cell r="D811">
            <v>5395.9999999999936</v>
          </cell>
        </row>
        <row r="812">
          <cell r="A812">
            <v>33684</v>
          </cell>
          <cell r="B812">
            <v>33684</v>
          </cell>
          <cell r="C812">
            <v>6</v>
          </cell>
          <cell r="D812">
            <v>5401.9999999999936</v>
          </cell>
        </row>
        <row r="813">
          <cell r="A813">
            <v>33685</v>
          </cell>
          <cell r="B813">
            <v>33685</v>
          </cell>
          <cell r="C813">
            <v>9.4</v>
          </cell>
          <cell r="D813">
            <v>5411.3999999999933</v>
          </cell>
        </row>
        <row r="814">
          <cell r="A814">
            <v>33686</v>
          </cell>
          <cell r="B814">
            <v>33686</v>
          </cell>
          <cell r="C814">
            <v>10.3</v>
          </cell>
          <cell r="D814">
            <v>5421.6999999999935</v>
          </cell>
        </row>
        <row r="815">
          <cell r="A815">
            <v>33687</v>
          </cell>
          <cell r="B815">
            <v>33687</v>
          </cell>
          <cell r="C815">
            <v>10.8</v>
          </cell>
          <cell r="D815">
            <v>5432.4999999999936</v>
          </cell>
        </row>
        <row r="816">
          <cell r="A816">
            <v>33688</v>
          </cell>
          <cell r="B816">
            <v>33688</v>
          </cell>
          <cell r="C816">
            <v>12.1</v>
          </cell>
          <cell r="D816">
            <v>5444.599999999994</v>
          </cell>
        </row>
        <row r="817">
          <cell r="A817">
            <v>33689</v>
          </cell>
          <cell r="B817">
            <v>33689</v>
          </cell>
          <cell r="C817">
            <v>10.199999999999999</v>
          </cell>
          <cell r="D817">
            <v>5454.7999999999938</v>
          </cell>
        </row>
        <row r="818">
          <cell r="A818">
            <v>33690</v>
          </cell>
          <cell r="B818">
            <v>33690</v>
          </cell>
          <cell r="C818">
            <v>10.5</v>
          </cell>
          <cell r="D818">
            <v>5465.2999999999938</v>
          </cell>
        </row>
        <row r="819">
          <cell r="A819">
            <v>33691</v>
          </cell>
          <cell r="B819">
            <v>33691</v>
          </cell>
          <cell r="C819">
            <v>12.7</v>
          </cell>
          <cell r="D819">
            <v>5477.9999999999936</v>
          </cell>
        </row>
        <row r="820">
          <cell r="A820">
            <v>33692</v>
          </cell>
          <cell r="B820">
            <v>33692</v>
          </cell>
          <cell r="C820">
            <v>13.6</v>
          </cell>
          <cell r="D820">
            <v>5491.599999999994</v>
          </cell>
        </row>
        <row r="821">
          <cell r="A821">
            <v>33693</v>
          </cell>
          <cell r="B821">
            <v>33693</v>
          </cell>
          <cell r="C821">
            <v>12.5</v>
          </cell>
          <cell r="D821">
            <v>5504.099999999994</v>
          </cell>
        </row>
        <row r="822">
          <cell r="A822">
            <v>33694</v>
          </cell>
          <cell r="B822">
            <v>33694</v>
          </cell>
          <cell r="C822">
            <v>7.7</v>
          </cell>
          <cell r="D822">
            <v>5511.7999999999938</v>
          </cell>
        </row>
        <row r="823">
          <cell r="A823">
            <v>33695</v>
          </cell>
          <cell r="B823">
            <v>33695</v>
          </cell>
          <cell r="C823">
            <v>7</v>
          </cell>
          <cell r="D823">
            <v>5518.7999999999938</v>
          </cell>
        </row>
        <row r="824">
          <cell r="A824">
            <v>33696</v>
          </cell>
          <cell r="B824">
            <v>33696</v>
          </cell>
          <cell r="C824">
            <v>7.1</v>
          </cell>
          <cell r="D824">
            <v>5525.8999999999942</v>
          </cell>
        </row>
        <row r="825">
          <cell r="A825">
            <v>33697</v>
          </cell>
          <cell r="B825">
            <v>33697</v>
          </cell>
          <cell r="C825">
            <v>8.5</v>
          </cell>
          <cell r="D825">
            <v>5534.3999999999942</v>
          </cell>
        </row>
        <row r="826">
          <cell r="A826">
            <v>33698</v>
          </cell>
          <cell r="B826">
            <v>33698</v>
          </cell>
          <cell r="C826">
            <v>9.5</v>
          </cell>
          <cell r="D826">
            <v>5543.8999999999942</v>
          </cell>
        </row>
        <row r="827">
          <cell r="A827">
            <v>33699</v>
          </cell>
          <cell r="B827">
            <v>33699</v>
          </cell>
          <cell r="C827">
            <v>10.6</v>
          </cell>
          <cell r="D827">
            <v>5554.4999999999945</v>
          </cell>
        </row>
        <row r="828">
          <cell r="A828">
            <v>33700</v>
          </cell>
          <cell r="B828">
            <v>33700</v>
          </cell>
          <cell r="C828">
            <v>10.3</v>
          </cell>
          <cell r="D828">
            <v>5564.7999999999947</v>
          </cell>
        </row>
        <row r="829">
          <cell r="A829">
            <v>33701</v>
          </cell>
          <cell r="B829">
            <v>33701</v>
          </cell>
          <cell r="C829">
            <v>6.7</v>
          </cell>
          <cell r="D829">
            <v>5571.4999999999945</v>
          </cell>
        </row>
        <row r="830">
          <cell r="A830">
            <v>33702</v>
          </cell>
          <cell r="B830">
            <v>33702</v>
          </cell>
          <cell r="C830">
            <v>6.3</v>
          </cell>
          <cell r="D830">
            <v>5577.7999999999947</v>
          </cell>
        </row>
        <row r="831">
          <cell r="A831">
            <v>33703</v>
          </cell>
          <cell r="B831">
            <v>33703</v>
          </cell>
          <cell r="C831">
            <v>6.9</v>
          </cell>
          <cell r="D831">
            <v>5584.6999999999944</v>
          </cell>
        </row>
        <row r="832">
          <cell r="A832">
            <v>33704</v>
          </cell>
          <cell r="B832">
            <v>33704</v>
          </cell>
          <cell r="C832">
            <v>6.2</v>
          </cell>
          <cell r="D832">
            <v>5590.8999999999942</v>
          </cell>
        </row>
        <row r="833">
          <cell r="A833">
            <v>33705</v>
          </cell>
          <cell r="B833">
            <v>33705</v>
          </cell>
          <cell r="C833">
            <v>3.4</v>
          </cell>
          <cell r="D833">
            <v>5594.2999999999938</v>
          </cell>
        </row>
        <row r="834">
          <cell r="A834">
            <v>33706</v>
          </cell>
          <cell r="B834">
            <v>33706</v>
          </cell>
          <cell r="C834">
            <v>2.8</v>
          </cell>
          <cell r="D834">
            <v>5597.099999999994</v>
          </cell>
        </row>
        <row r="835">
          <cell r="A835">
            <v>33707</v>
          </cell>
          <cell r="B835">
            <v>33707</v>
          </cell>
          <cell r="C835">
            <v>5.3</v>
          </cell>
          <cell r="D835">
            <v>5602.3999999999942</v>
          </cell>
        </row>
        <row r="836">
          <cell r="A836">
            <v>33708</v>
          </cell>
          <cell r="B836">
            <v>33708</v>
          </cell>
          <cell r="C836">
            <v>8.3000000000000007</v>
          </cell>
          <cell r="D836">
            <v>5610.6999999999944</v>
          </cell>
        </row>
        <row r="837">
          <cell r="A837">
            <v>33709</v>
          </cell>
          <cell r="B837">
            <v>33709</v>
          </cell>
          <cell r="C837">
            <v>6</v>
          </cell>
          <cell r="D837">
            <v>5616.6999999999944</v>
          </cell>
        </row>
        <row r="838">
          <cell r="A838">
            <v>33710</v>
          </cell>
          <cell r="B838">
            <v>33710</v>
          </cell>
          <cell r="C838">
            <v>9.6999999999999993</v>
          </cell>
          <cell r="D838">
            <v>5626.3999999999942</v>
          </cell>
        </row>
        <row r="839">
          <cell r="A839">
            <v>33711</v>
          </cell>
          <cell r="B839">
            <v>33711</v>
          </cell>
          <cell r="C839">
            <v>11.3</v>
          </cell>
          <cell r="D839">
            <v>5637.6999999999944</v>
          </cell>
        </row>
        <row r="840">
          <cell r="A840">
            <v>33712</v>
          </cell>
          <cell r="B840">
            <v>33712</v>
          </cell>
          <cell r="C840">
            <v>8.1999999999999993</v>
          </cell>
          <cell r="D840">
            <v>5645.8999999999942</v>
          </cell>
        </row>
        <row r="841">
          <cell r="A841">
            <v>33713</v>
          </cell>
          <cell r="B841">
            <v>33713</v>
          </cell>
          <cell r="C841">
            <v>5.9</v>
          </cell>
          <cell r="D841">
            <v>5651.7999999999938</v>
          </cell>
        </row>
        <row r="842">
          <cell r="A842">
            <v>33714</v>
          </cell>
          <cell r="B842">
            <v>33714</v>
          </cell>
          <cell r="C842">
            <v>8.8000000000000007</v>
          </cell>
          <cell r="D842">
            <v>5660.599999999994</v>
          </cell>
        </row>
        <row r="843">
          <cell r="A843">
            <v>33715</v>
          </cell>
          <cell r="B843">
            <v>33715</v>
          </cell>
          <cell r="C843">
            <v>7.9</v>
          </cell>
          <cell r="D843">
            <v>5668.4999999999936</v>
          </cell>
        </row>
        <row r="844">
          <cell r="A844">
            <v>33716</v>
          </cell>
          <cell r="B844">
            <v>33716</v>
          </cell>
          <cell r="C844">
            <v>4.4000000000000004</v>
          </cell>
          <cell r="D844">
            <v>5672.8999999999933</v>
          </cell>
        </row>
        <row r="845">
          <cell r="A845">
            <v>33717</v>
          </cell>
          <cell r="B845">
            <v>33717</v>
          </cell>
          <cell r="C845">
            <v>6</v>
          </cell>
          <cell r="D845">
            <v>5678.8999999999933</v>
          </cell>
        </row>
        <row r="846">
          <cell r="A846">
            <v>33718</v>
          </cell>
          <cell r="B846">
            <v>33718</v>
          </cell>
          <cell r="C846">
            <v>3</v>
          </cell>
          <cell r="D846">
            <v>5681.8999999999933</v>
          </cell>
        </row>
        <row r="847">
          <cell r="A847">
            <v>33719</v>
          </cell>
          <cell r="B847">
            <v>33719</v>
          </cell>
          <cell r="C847">
            <v>0</v>
          </cell>
          <cell r="D847">
            <v>5681.8999999999933</v>
          </cell>
        </row>
        <row r="848">
          <cell r="A848">
            <v>33720</v>
          </cell>
          <cell r="B848">
            <v>33720</v>
          </cell>
          <cell r="C848">
            <v>0</v>
          </cell>
          <cell r="D848">
            <v>5681.8999999999933</v>
          </cell>
        </row>
        <row r="849">
          <cell r="A849">
            <v>33721</v>
          </cell>
          <cell r="B849">
            <v>33721</v>
          </cell>
          <cell r="C849">
            <v>1.7</v>
          </cell>
          <cell r="D849">
            <v>5683.5999999999931</v>
          </cell>
        </row>
        <row r="850">
          <cell r="A850">
            <v>33722</v>
          </cell>
          <cell r="B850">
            <v>33722</v>
          </cell>
          <cell r="C850">
            <v>2.2999999999999998</v>
          </cell>
          <cell r="D850">
            <v>5685.8999999999933</v>
          </cell>
        </row>
        <row r="851">
          <cell r="A851">
            <v>33723</v>
          </cell>
          <cell r="B851">
            <v>33723</v>
          </cell>
          <cell r="C851">
            <v>4</v>
          </cell>
          <cell r="D851">
            <v>5689.8999999999933</v>
          </cell>
        </row>
        <row r="852">
          <cell r="A852">
            <v>33724</v>
          </cell>
          <cell r="B852">
            <v>33724</v>
          </cell>
          <cell r="C852">
            <v>4.5</v>
          </cell>
          <cell r="D852">
            <v>5694.3999999999933</v>
          </cell>
        </row>
        <row r="853">
          <cell r="A853">
            <v>33725</v>
          </cell>
          <cell r="B853">
            <v>33725</v>
          </cell>
          <cell r="C853">
            <v>2.6</v>
          </cell>
          <cell r="D853">
            <v>5696.9999999999936</v>
          </cell>
        </row>
        <row r="854">
          <cell r="A854">
            <v>33726</v>
          </cell>
          <cell r="B854">
            <v>33726</v>
          </cell>
          <cell r="C854">
            <v>6.5</v>
          </cell>
          <cell r="D854">
            <v>5703.4999999999936</v>
          </cell>
        </row>
        <row r="855">
          <cell r="A855">
            <v>33727</v>
          </cell>
          <cell r="B855">
            <v>33727</v>
          </cell>
          <cell r="C855">
            <v>5.5</v>
          </cell>
          <cell r="D855">
            <v>5708.9999999999936</v>
          </cell>
        </row>
        <row r="856">
          <cell r="A856">
            <v>33728</v>
          </cell>
          <cell r="B856">
            <v>33728</v>
          </cell>
          <cell r="C856">
            <v>5.7</v>
          </cell>
          <cell r="D856">
            <v>5714.6999999999935</v>
          </cell>
        </row>
        <row r="857">
          <cell r="A857">
            <v>33729</v>
          </cell>
          <cell r="B857">
            <v>33729</v>
          </cell>
          <cell r="C857">
            <v>3.6</v>
          </cell>
          <cell r="D857">
            <v>5718.2999999999938</v>
          </cell>
        </row>
        <row r="858">
          <cell r="A858">
            <v>33730</v>
          </cell>
          <cell r="B858">
            <v>33730</v>
          </cell>
          <cell r="C858">
            <v>2.1</v>
          </cell>
          <cell r="D858">
            <v>5720.3999999999942</v>
          </cell>
        </row>
        <row r="859">
          <cell r="A859">
            <v>33731</v>
          </cell>
          <cell r="B859">
            <v>33731</v>
          </cell>
          <cell r="C859">
            <v>0.6</v>
          </cell>
          <cell r="D859">
            <v>5720.9999999999945</v>
          </cell>
        </row>
        <row r="860">
          <cell r="A860">
            <v>33732</v>
          </cell>
          <cell r="B860">
            <v>33732</v>
          </cell>
          <cell r="C860">
            <v>2</v>
          </cell>
          <cell r="D860">
            <v>5722.9999999999945</v>
          </cell>
        </row>
        <row r="861">
          <cell r="A861">
            <v>33733</v>
          </cell>
          <cell r="B861">
            <v>33733</v>
          </cell>
          <cell r="C861">
            <v>6.1</v>
          </cell>
          <cell r="D861">
            <v>5729.0999999999949</v>
          </cell>
        </row>
        <row r="862">
          <cell r="A862">
            <v>33734</v>
          </cell>
          <cell r="B862">
            <v>33734</v>
          </cell>
          <cell r="C862">
            <v>6.3</v>
          </cell>
          <cell r="D862">
            <v>5735.3999999999951</v>
          </cell>
        </row>
        <row r="863">
          <cell r="A863">
            <v>33735</v>
          </cell>
          <cell r="B863">
            <v>33735</v>
          </cell>
          <cell r="C863">
            <v>6.4</v>
          </cell>
          <cell r="D863">
            <v>5741.7999999999947</v>
          </cell>
        </row>
        <row r="864">
          <cell r="A864">
            <v>33736</v>
          </cell>
          <cell r="B864">
            <v>33736</v>
          </cell>
          <cell r="C864">
            <v>4.4000000000000004</v>
          </cell>
          <cell r="D864">
            <v>5746.1999999999944</v>
          </cell>
        </row>
        <row r="865">
          <cell r="A865">
            <v>33737</v>
          </cell>
          <cell r="B865">
            <v>33737</v>
          </cell>
          <cell r="C865">
            <v>0</v>
          </cell>
          <cell r="D865">
            <v>5746.1999999999944</v>
          </cell>
        </row>
        <row r="866">
          <cell r="A866">
            <v>33738</v>
          </cell>
          <cell r="B866">
            <v>33738</v>
          </cell>
          <cell r="C866">
            <v>0</v>
          </cell>
          <cell r="D866">
            <v>5746.1999999999944</v>
          </cell>
        </row>
        <row r="867">
          <cell r="A867">
            <v>33739</v>
          </cell>
          <cell r="B867">
            <v>33739</v>
          </cell>
          <cell r="C867">
            <v>0</v>
          </cell>
          <cell r="D867">
            <v>5746.1999999999944</v>
          </cell>
        </row>
        <row r="868">
          <cell r="A868">
            <v>33740</v>
          </cell>
          <cell r="B868">
            <v>33740</v>
          </cell>
          <cell r="C868">
            <v>0</v>
          </cell>
          <cell r="D868">
            <v>5746.1999999999944</v>
          </cell>
        </row>
        <row r="869">
          <cell r="A869">
            <v>33741</v>
          </cell>
          <cell r="B869">
            <v>33741</v>
          </cell>
          <cell r="C869">
            <v>0.9</v>
          </cell>
          <cell r="D869">
            <v>5747.099999999994</v>
          </cell>
        </row>
        <row r="870">
          <cell r="A870">
            <v>33742</v>
          </cell>
          <cell r="B870">
            <v>33742</v>
          </cell>
          <cell r="C870">
            <v>0.5</v>
          </cell>
          <cell r="D870">
            <v>5747.599999999994</v>
          </cell>
        </row>
        <row r="871">
          <cell r="A871">
            <v>33743</v>
          </cell>
          <cell r="B871">
            <v>33743</v>
          </cell>
          <cell r="C871">
            <v>0</v>
          </cell>
          <cell r="D871">
            <v>5747.599999999994</v>
          </cell>
        </row>
        <row r="872">
          <cell r="A872">
            <v>33744</v>
          </cell>
          <cell r="B872">
            <v>33744</v>
          </cell>
          <cell r="C872">
            <v>0</v>
          </cell>
          <cell r="D872">
            <v>5747.599999999994</v>
          </cell>
        </row>
        <row r="873">
          <cell r="A873">
            <v>33745</v>
          </cell>
          <cell r="B873">
            <v>33745</v>
          </cell>
          <cell r="C873">
            <v>0</v>
          </cell>
          <cell r="D873">
            <v>5747.599999999994</v>
          </cell>
        </row>
        <row r="874">
          <cell r="A874">
            <v>33746</v>
          </cell>
          <cell r="B874">
            <v>33746</v>
          </cell>
          <cell r="C874">
            <v>0</v>
          </cell>
          <cell r="D874">
            <v>5747.599999999994</v>
          </cell>
        </row>
        <row r="875">
          <cell r="A875">
            <v>33747</v>
          </cell>
          <cell r="B875">
            <v>33747</v>
          </cell>
          <cell r="C875">
            <v>0</v>
          </cell>
          <cell r="D875">
            <v>5747.599999999994</v>
          </cell>
        </row>
        <row r="876">
          <cell r="A876">
            <v>33748</v>
          </cell>
          <cell r="B876">
            <v>33748</v>
          </cell>
          <cell r="C876">
            <v>0</v>
          </cell>
          <cell r="D876">
            <v>5747.599999999994</v>
          </cell>
        </row>
        <row r="877">
          <cell r="A877">
            <v>33749</v>
          </cell>
          <cell r="B877">
            <v>33749</v>
          </cell>
          <cell r="C877">
            <v>0</v>
          </cell>
          <cell r="D877">
            <v>5747.599999999994</v>
          </cell>
        </row>
        <row r="878">
          <cell r="A878">
            <v>33750</v>
          </cell>
          <cell r="B878">
            <v>33750</v>
          </cell>
          <cell r="C878">
            <v>0</v>
          </cell>
          <cell r="D878">
            <v>5747.599999999994</v>
          </cell>
        </row>
        <row r="879">
          <cell r="A879">
            <v>33751</v>
          </cell>
          <cell r="B879">
            <v>33751</v>
          </cell>
          <cell r="C879">
            <v>0</v>
          </cell>
          <cell r="D879">
            <v>5747.599999999994</v>
          </cell>
        </row>
        <row r="880">
          <cell r="A880">
            <v>33752</v>
          </cell>
          <cell r="B880">
            <v>33752</v>
          </cell>
          <cell r="C880">
            <v>0</v>
          </cell>
          <cell r="D880">
            <v>5747.599999999994</v>
          </cell>
        </row>
        <row r="881">
          <cell r="A881">
            <v>33753</v>
          </cell>
          <cell r="B881">
            <v>33753</v>
          </cell>
          <cell r="C881">
            <v>0</v>
          </cell>
          <cell r="D881">
            <v>5747.599999999994</v>
          </cell>
        </row>
        <row r="882">
          <cell r="A882">
            <v>33754</v>
          </cell>
          <cell r="B882">
            <v>33754</v>
          </cell>
          <cell r="C882">
            <v>0</v>
          </cell>
          <cell r="D882">
            <v>5747.599999999994</v>
          </cell>
        </row>
        <row r="883">
          <cell r="A883">
            <v>33755</v>
          </cell>
          <cell r="B883">
            <v>33755</v>
          </cell>
          <cell r="C883">
            <v>0</v>
          </cell>
          <cell r="D883">
            <v>5747.599999999994</v>
          </cell>
        </row>
        <row r="884">
          <cell r="A884">
            <v>33756</v>
          </cell>
          <cell r="B884">
            <v>33756</v>
          </cell>
          <cell r="C884">
            <v>0</v>
          </cell>
          <cell r="D884">
            <v>5747.599999999994</v>
          </cell>
        </row>
        <row r="885">
          <cell r="A885">
            <v>33757</v>
          </cell>
          <cell r="B885">
            <v>33757</v>
          </cell>
          <cell r="C885">
            <v>0</v>
          </cell>
          <cell r="D885">
            <v>5747.599999999994</v>
          </cell>
        </row>
        <row r="886">
          <cell r="A886">
            <v>33758</v>
          </cell>
          <cell r="B886">
            <v>33758</v>
          </cell>
          <cell r="C886">
            <v>0</v>
          </cell>
          <cell r="D886">
            <v>5747.599999999994</v>
          </cell>
        </row>
        <row r="887">
          <cell r="A887">
            <v>33759</v>
          </cell>
          <cell r="B887">
            <v>33759</v>
          </cell>
          <cell r="C887">
            <v>0</v>
          </cell>
          <cell r="D887">
            <v>5747.599999999994</v>
          </cell>
        </row>
        <row r="888">
          <cell r="A888">
            <v>33760</v>
          </cell>
          <cell r="B888">
            <v>33760</v>
          </cell>
          <cell r="C888">
            <v>0</v>
          </cell>
          <cell r="D888">
            <v>5747.599999999994</v>
          </cell>
        </row>
        <row r="889">
          <cell r="A889">
            <v>33761</v>
          </cell>
          <cell r="B889">
            <v>33761</v>
          </cell>
          <cell r="C889">
            <v>0</v>
          </cell>
          <cell r="D889">
            <v>5747.599999999994</v>
          </cell>
        </row>
        <row r="890">
          <cell r="A890">
            <v>33762</v>
          </cell>
          <cell r="B890">
            <v>33762</v>
          </cell>
          <cell r="C890">
            <v>0</v>
          </cell>
          <cell r="D890">
            <v>5747.599999999994</v>
          </cell>
        </row>
        <row r="891">
          <cell r="A891">
            <v>33763</v>
          </cell>
          <cell r="B891">
            <v>33763</v>
          </cell>
          <cell r="C891">
            <v>0</v>
          </cell>
          <cell r="D891">
            <v>5747.599999999994</v>
          </cell>
        </row>
        <row r="892">
          <cell r="A892">
            <v>33764</v>
          </cell>
          <cell r="B892">
            <v>33764</v>
          </cell>
          <cell r="C892">
            <v>0</v>
          </cell>
          <cell r="D892">
            <v>5747.599999999994</v>
          </cell>
        </row>
        <row r="893">
          <cell r="A893">
            <v>33765</v>
          </cell>
          <cell r="B893">
            <v>33765</v>
          </cell>
          <cell r="C893">
            <v>0</v>
          </cell>
          <cell r="D893">
            <v>5747.599999999994</v>
          </cell>
        </row>
        <row r="894">
          <cell r="A894">
            <v>33766</v>
          </cell>
          <cell r="B894">
            <v>33766</v>
          </cell>
          <cell r="C894">
            <v>1.3</v>
          </cell>
          <cell r="D894">
            <v>5748.8999999999942</v>
          </cell>
        </row>
        <row r="895">
          <cell r="A895">
            <v>33767</v>
          </cell>
          <cell r="B895">
            <v>33767</v>
          </cell>
          <cell r="C895">
            <v>0</v>
          </cell>
          <cell r="D895">
            <v>5748.8999999999942</v>
          </cell>
        </row>
        <row r="896">
          <cell r="A896">
            <v>33768</v>
          </cell>
          <cell r="B896">
            <v>33768</v>
          </cell>
          <cell r="C896">
            <v>0</v>
          </cell>
          <cell r="D896">
            <v>5748.8999999999942</v>
          </cell>
        </row>
        <row r="897">
          <cell r="A897">
            <v>33769</v>
          </cell>
          <cell r="B897">
            <v>33769</v>
          </cell>
          <cell r="C897">
            <v>0</v>
          </cell>
          <cell r="D897">
            <v>5748.8999999999942</v>
          </cell>
        </row>
        <row r="898">
          <cell r="A898">
            <v>33770</v>
          </cell>
          <cell r="B898">
            <v>33770</v>
          </cell>
          <cell r="C898">
            <v>0</v>
          </cell>
          <cell r="D898">
            <v>5748.8999999999942</v>
          </cell>
        </row>
        <row r="899">
          <cell r="A899">
            <v>33771</v>
          </cell>
          <cell r="B899">
            <v>33771</v>
          </cell>
          <cell r="C899">
            <v>0</v>
          </cell>
          <cell r="D899">
            <v>5748.8999999999942</v>
          </cell>
        </row>
        <row r="900">
          <cell r="A900">
            <v>33772</v>
          </cell>
          <cell r="B900">
            <v>33772</v>
          </cell>
          <cell r="C900">
            <v>0</v>
          </cell>
          <cell r="D900">
            <v>5748.8999999999942</v>
          </cell>
        </row>
        <row r="901">
          <cell r="A901">
            <v>33773</v>
          </cell>
          <cell r="B901">
            <v>33773</v>
          </cell>
          <cell r="C901">
            <v>0</v>
          </cell>
          <cell r="D901">
            <v>5748.8999999999942</v>
          </cell>
        </row>
        <row r="902">
          <cell r="A902">
            <v>33774</v>
          </cell>
          <cell r="B902">
            <v>33774</v>
          </cell>
          <cell r="C902">
            <v>0</v>
          </cell>
          <cell r="D902">
            <v>5748.8999999999942</v>
          </cell>
        </row>
        <row r="903">
          <cell r="A903">
            <v>33775</v>
          </cell>
          <cell r="B903">
            <v>33775</v>
          </cell>
          <cell r="C903">
            <v>0</v>
          </cell>
          <cell r="D903">
            <v>5748.8999999999942</v>
          </cell>
        </row>
        <row r="904">
          <cell r="A904">
            <v>33776</v>
          </cell>
          <cell r="B904">
            <v>33776</v>
          </cell>
          <cell r="C904">
            <v>0</v>
          </cell>
          <cell r="D904">
            <v>5748.8999999999942</v>
          </cell>
        </row>
        <row r="905">
          <cell r="A905">
            <v>33777</v>
          </cell>
          <cell r="B905">
            <v>33777</v>
          </cell>
          <cell r="C905">
            <v>0</v>
          </cell>
          <cell r="D905">
            <v>5748.8999999999942</v>
          </cell>
        </row>
        <row r="906">
          <cell r="A906">
            <v>33778</v>
          </cell>
          <cell r="B906">
            <v>33778</v>
          </cell>
          <cell r="C906">
            <v>0</v>
          </cell>
          <cell r="D906">
            <v>5748.8999999999942</v>
          </cell>
        </row>
        <row r="907">
          <cell r="A907">
            <v>33779</v>
          </cell>
          <cell r="B907">
            <v>33779</v>
          </cell>
          <cell r="C907">
            <v>0</v>
          </cell>
          <cell r="D907">
            <v>5748.8999999999942</v>
          </cell>
        </row>
        <row r="908">
          <cell r="A908">
            <v>33780</v>
          </cell>
          <cell r="B908">
            <v>33780</v>
          </cell>
          <cell r="C908">
            <v>0</v>
          </cell>
          <cell r="D908">
            <v>5748.8999999999942</v>
          </cell>
        </row>
        <row r="909">
          <cell r="A909">
            <v>33781</v>
          </cell>
          <cell r="B909">
            <v>33781</v>
          </cell>
          <cell r="C909">
            <v>0</v>
          </cell>
          <cell r="D909">
            <v>5748.8999999999942</v>
          </cell>
        </row>
        <row r="910">
          <cell r="A910">
            <v>33782</v>
          </cell>
          <cell r="B910">
            <v>33782</v>
          </cell>
          <cell r="C910">
            <v>0</v>
          </cell>
          <cell r="D910">
            <v>5748.8999999999942</v>
          </cell>
        </row>
        <row r="911">
          <cell r="A911">
            <v>33783</v>
          </cell>
          <cell r="B911">
            <v>33783</v>
          </cell>
          <cell r="C911">
            <v>0</v>
          </cell>
          <cell r="D911">
            <v>5748.8999999999942</v>
          </cell>
        </row>
        <row r="912">
          <cell r="A912">
            <v>33784</v>
          </cell>
          <cell r="B912">
            <v>33784</v>
          </cell>
          <cell r="C912">
            <v>0</v>
          </cell>
          <cell r="D912">
            <v>5748.8999999999942</v>
          </cell>
        </row>
        <row r="913">
          <cell r="A913">
            <v>33785</v>
          </cell>
          <cell r="B913">
            <v>33785</v>
          </cell>
          <cell r="C913">
            <v>0</v>
          </cell>
          <cell r="D913">
            <v>5748.8999999999942</v>
          </cell>
        </row>
        <row r="914">
          <cell r="A914">
            <v>33786</v>
          </cell>
          <cell r="B914">
            <v>33786</v>
          </cell>
          <cell r="C914">
            <v>0</v>
          </cell>
          <cell r="D914">
            <v>5748.8999999999942</v>
          </cell>
        </row>
        <row r="915">
          <cell r="A915">
            <v>33787</v>
          </cell>
          <cell r="B915">
            <v>33787</v>
          </cell>
          <cell r="C915">
            <v>0</v>
          </cell>
          <cell r="D915">
            <v>5748.8999999999942</v>
          </cell>
        </row>
        <row r="916">
          <cell r="A916">
            <v>33788</v>
          </cell>
          <cell r="B916">
            <v>33788</v>
          </cell>
          <cell r="C916">
            <v>0</v>
          </cell>
          <cell r="D916">
            <v>5748.8999999999942</v>
          </cell>
        </row>
        <row r="917">
          <cell r="A917">
            <v>33789</v>
          </cell>
          <cell r="B917">
            <v>33789</v>
          </cell>
          <cell r="C917">
            <v>0</v>
          </cell>
          <cell r="D917">
            <v>5748.8999999999942</v>
          </cell>
        </row>
        <row r="918">
          <cell r="A918">
            <v>33790</v>
          </cell>
          <cell r="B918">
            <v>33790</v>
          </cell>
          <cell r="C918">
            <v>0</v>
          </cell>
          <cell r="D918">
            <v>5748.8999999999942</v>
          </cell>
        </row>
        <row r="919">
          <cell r="A919">
            <v>33791</v>
          </cell>
          <cell r="B919">
            <v>33791</v>
          </cell>
          <cell r="C919">
            <v>0.3</v>
          </cell>
          <cell r="D919">
            <v>5749.1999999999944</v>
          </cell>
        </row>
        <row r="920">
          <cell r="A920">
            <v>33792</v>
          </cell>
          <cell r="B920">
            <v>33792</v>
          </cell>
          <cell r="C920">
            <v>0</v>
          </cell>
          <cell r="D920">
            <v>5749.1999999999944</v>
          </cell>
        </row>
        <row r="921">
          <cell r="A921">
            <v>33793</v>
          </cell>
          <cell r="B921">
            <v>33793</v>
          </cell>
          <cell r="C921">
            <v>0</v>
          </cell>
          <cell r="D921">
            <v>5749.1999999999944</v>
          </cell>
        </row>
        <row r="922">
          <cell r="A922">
            <v>33794</v>
          </cell>
          <cell r="B922">
            <v>33794</v>
          </cell>
          <cell r="C922">
            <v>0</v>
          </cell>
          <cell r="D922">
            <v>5749.1999999999944</v>
          </cell>
        </row>
        <row r="923">
          <cell r="A923">
            <v>33795</v>
          </cell>
          <cell r="B923">
            <v>33795</v>
          </cell>
          <cell r="C923">
            <v>0</v>
          </cell>
          <cell r="D923">
            <v>5749.1999999999944</v>
          </cell>
        </row>
        <row r="924">
          <cell r="A924">
            <v>33796</v>
          </cell>
          <cell r="B924">
            <v>33796</v>
          </cell>
          <cell r="C924">
            <v>0</v>
          </cell>
          <cell r="D924">
            <v>5749.1999999999944</v>
          </cell>
        </row>
        <row r="925">
          <cell r="A925">
            <v>33797</v>
          </cell>
          <cell r="B925">
            <v>33797</v>
          </cell>
          <cell r="C925">
            <v>0</v>
          </cell>
          <cell r="D925">
            <v>5749.1999999999944</v>
          </cell>
        </row>
        <row r="926">
          <cell r="A926">
            <v>33798</v>
          </cell>
          <cell r="B926">
            <v>33798</v>
          </cell>
          <cell r="C926">
            <v>0</v>
          </cell>
          <cell r="D926">
            <v>5749.1999999999944</v>
          </cell>
        </row>
        <row r="927">
          <cell r="A927">
            <v>33799</v>
          </cell>
          <cell r="B927">
            <v>33799</v>
          </cell>
          <cell r="C927">
            <v>0</v>
          </cell>
          <cell r="D927">
            <v>5749.1999999999944</v>
          </cell>
        </row>
        <row r="928">
          <cell r="A928">
            <v>33800</v>
          </cell>
          <cell r="B928">
            <v>33800</v>
          </cell>
          <cell r="C928">
            <v>0</v>
          </cell>
          <cell r="D928">
            <v>5749.1999999999944</v>
          </cell>
        </row>
        <row r="929">
          <cell r="A929">
            <v>33801</v>
          </cell>
          <cell r="B929">
            <v>33801</v>
          </cell>
          <cell r="C929">
            <v>0</v>
          </cell>
          <cell r="D929">
            <v>5749.1999999999944</v>
          </cell>
        </row>
        <row r="930">
          <cell r="A930">
            <v>33802</v>
          </cell>
          <cell r="B930">
            <v>33802</v>
          </cell>
          <cell r="C930">
            <v>0</v>
          </cell>
          <cell r="D930">
            <v>5749.1999999999944</v>
          </cell>
        </row>
        <row r="931">
          <cell r="A931">
            <v>33803</v>
          </cell>
          <cell r="B931">
            <v>33803</v>
          </cell>
          <cell r="C931">
            <v>0</v>
          </cell>
          <cell r="D931">
            <v>5749.1999999999944</v>
          </cell>
        </row>
        <row r="932">
          <cell r="A932">
            <v>33804</v>
          </cell>
          <cell r="B932">
            <v>33804</v>
          </cell>
          <cell r="C932">
            <v>0</v>
          </cell>
          <cell r="D932">
            <v>5749.1999999999944</v>
          </cell>
        </row>
        <row r="933">
          <cell r="A933">
            <v>33805</v>
          </cell>
          <cell r="B933">
            <v>33805</v>
          </cell>
          <cell r="C933">
            <v>0</v>
          </cell>
          <cell r="D933">
            <v>5749.1999999999944</v>
          </cell>
        </row>
        <row r="934">
          <cell r="A934">
            <v>33806</v>
          </cell>
          <cell r="B934">
            <v>33806</v>
          </cell>
          <cell r="C934">
            <v>0</v>
          </cell>
          <cell r="D934">
            <v>5749.1999999999944</v>
          </cell>
        </row>
        <row r="935">
          <cell r="A935">
            <v>33807</v>
          </cell>
          <cell r="B935">
            <v>33807</v>
          </cell>
          <cell r="C935">
            <v>0</v>
          </cell>
          <cell r="D935">
            <v>5749.1999999999944</v>
          </cell>
        </row>
        <row r="936">
          <cell r="A936">
            <v>33808</v>
          </cell>
          <cell r="B936">
            <v>33808</v>
          </cell>
          <cell r="C936">
            <v>0</v>
          </cell>
          <cell r="D936">
            <v>5749.1999999999944</v>
          </cell>
        </row>
        <row r="937">
          <cell r="A937">
            <v>33809</v>
          </cell>
          <cell r="B937">
            <v>33809</v>
          </cell>
          <cell r="C937">
            <v>0</v>
          </cell>
          <cell r="D937">
            <v>5749.1999999999944</v>
          </cell>
        </row>
        <row r="938">
          <cell r="A938">
            <v>33810</v>
          </cell>
          <cell r="B938">
            <v>33810</v>
          </cell>
          <cell r="C938">
            <v>0</v>
          </cell>
          <cell r="D938">
            <v>5749.1999999999944</v>
          </cell>
        </row>
        <row r="939">
          <cell r="A939">
            <v>33811</v>
          </cell>
          <cell r="B939">
            <v>33811</v>
          </cell>
          <cell r="C939">
            <v>0</v>
          </cell>
          <cell r="D939">
            <v>5749.1999999999944</v>
          </cell>
        </row>
        <row r="940">
          <cell r="A940">
            <v>33812</v>
          </cell>
          <cell r="B940">
            <v>33812</v>
          </cell>
          <cell r="C940">
            <v>0</v>
          </cell>
          <cell r="D940">
            <v>5749.1999999999944</v>
          </cell>
        </row>
        <row r="941">
          <cell r="A941">
            <v>33813</v>
          </cell>
          <cell r="B941">
            <v>33813</v>
          </cell>
          <cell r="C941">
            <v>0</v>
          </cell>
          <cell r="D941">
            <v>5749.1999999999944</v>
          </cell>
        </row>
        <row r="942">
          <cell r="A942">
            <v>33814</v>
          </cell>
          <cell r="B942">
            <v>33814</v>
          </cell>
          <cell r="C942">
            <v>0</v>
          </cell>
          <cell r="D942">
            <v>5749.1999999999944</v>
          </cell>
        </row>
        <row r="943">
          <cell r="A943">
            <v>33815</v>
          </cell>
          <cell r="B943">
            <v>33815</v>
          </cell>
          <cell r="C943">
            <v>0</v>
          </cell>
          <cell r="D943">
            <v>5749.1999999999944</v>
          </cell>
        </row>
        <row r="944">
          <cell r="A944">
            <v>33816</v>
          </cell>
          <cell r="B944">
            <v>33816</v>
          </cell>
          <cell r="C944">
            <v>0</v>
          </cell>
          <cell r="D944">
            <v>5749.1999999999944</v>
          </cell>
        </row>
        <row r="945">
          <cell r="A945">
            <v>33817</v>
          </cell>
          <cell r="B945">
            <v>33817</v>
          </cell>
          <cell r="C945">
            <v>0</v>
          </cell>
          <cell r="D945">
            <v>5749.1999999999944</v>
          </cell>
        </row>
        <row r="946">
          <cell r="A946">
            <v>33818</v>
          </cell>
          <cell r="B946">
            <v>33818</v>
          </cell>
          <cell r="C946">
            <v>0</v>
          </cell>
          <cell r="D946">
            <v>5749.1999999999944</v>
          </cell>
        </row>
        <row r="947">
          <cell r="A947">
            <v>33819</v>
          </cell>
          <cell r="B947">
            <v>33819</v>
          </cell>
          <cell r="C947">
            <v>0</v>
          </cell>
          <cell r="D947">
            <v>5749.1999999999944</v>
          </cell>
        </row>
        <row r="948">
          <cell r="A948">
            <v>33820</v>
          </cell>
          <cell r="B948">
            <v>33820</v>
          </cell>
          <cell r="C948">
            <v>0</v>
          </cell>
          <cell r="D948">
            <v>5749.1999999999944</v>
          </cell>
        </row>
        <row r="949">
          <cell r="A949">
            <v>33821</v>
          </cell>
          <cell r="B949">
            <v>33821</v>
          </cell>
          <cell r="C949">
            <v>0</v>
          </cell>
          <cell r="D949">
            <v>5749.1999999999944</v>
          </cell>
        </row>
        <row r="950">
          <cell r="A950">
            <v>33822</v>
          </cell>
          <cell r="B950">
            <v>33822</v>
          </cell>
          <cell r="C950">
            <v>0</v>
          </cell>
          <cell r="D950">
            <v>5749.1999999999944</v>
          </cell>
        </row>
        <row r="951">
          <cell r="A951">
            <v>33823</v>
          </cell>
          <cell r="B951">
            <v>33823</v>
          </cell>
          <cell r="C951">
            <v>0</v>
          </cell>
          <cell r="D951">
            <v>5749.1999999999944</v>
          </cell>
        </row>
        <row r="952">
          <cell r="A952">
            <v>33824</v>
          </cell>
          <cell r="B952">
            <v>33824</v>
          </cell>
          <cell r="C952">
            <v>0</v>
          </cell>
          <cell r="D952">
            <v>5749.1999999999944</v>
          </cell>
        </row>
        <row r="953">
          <cell r="A953">
            <v>33825</v>
          </cell>
          <cell r="B953">
            <v>33825</v>
          </cell>
          <cell r="C953">
            <v>0</v>
          </cell>
          <cell r="D953">
            <v>5749.1999999999944</v>
          </cell>
        </row>
        <row r="954">
          <cell r="A954">
            <v>33826</v>
          </cell>
          <cell r="B954">
            <v>33826</v>
          </cell>
          <cell r="C954">
            <v>0</v>
          </cell>
          <cell r="D954">
            <v>5749.1999999999944</v>
          </cell>
        </row>
        <row r="955">
          <cell r="A955">
            <v>33827</v>
          </cell>
          <cell r="B955">
            <v>33827</v>
          </cell>
          <cell r="C955">
            <v>0</v>
          </cell>
          <cell r="D955">
            <v>5749.1999999999944</v>
          </cell>
        </row>
        <row r="956">
          <cell r="A956">
            <v>33828</v>
          </cell>
          <cell r="B956">
            <v>33828</v>
          </cell>
          <cell r="C956">
            <v>0</v>
          </cell>
          <cell r="D956">
            <v>5749.1999999999944</v>
          </cell>
        </row>
        <row r="957">
          <cell r="A957">
            <v>33829</v>
          </cell>
          <cell r="B957">
            <v>33829</v>
          </cell>
          <cell r="C957">
            <v>0</v>
          </cell>
          <cell r="D957">
            <v>5749.1999999999944</v>
          </cell>
        </row>
        <row r="958">
          <cell r="A958">
            <v>33830</v>
          </cell>
          <cell r="B958">
            <v>33830</v>
          </cell>
          <cell r="C958">
            <v>0</v>
          </cell>
          <cell r="D958">
            <v>5749.1999999999944</v>
          </cell>
        </row>
        <row r="959">
          <cell r="A959">
            <v>33831</v>
          </cell>
          <cell r="B959">
            <v>33831</v>
          </cell>
          <cell r="C959">
            <v>0.3</v>
          </cell>
          <cell r="D959">
            <v>5749.4999999999945</v>
          </cell>
        </row>
        <row r="960">
          <cell r="A960">
            <v>33832</v>
          </cell>
          <cell r="B960">
            <v>33832</v>
          </cell>
          <cell r="C960">
            <v>0</v>
          </cell>
          <cell r="D960">
            <v>5749.4999999999945</v>
          </cell>
        </row>
        <row r="961">
          <cell r="A961">
            <v>33833</v>
          </cell>
          <cell r="B961">
            <v>33833</v>
          </cell>
          <cell r="C961">
            <v>0</v>
          </cell>
          <cell r="D961">
            <v>5749.4999999999945</v>
          </cell>
        </row>
        <row r="962">
          <cell r="A962">
            <v>33834</v>
          </cell>
          <cell r="B962">
            <v>33834</v>
          </cell>
          <cell r="C962">
            <v>0</v>
          </cell>
          <cell r="D962">
            <v>5749.4999999999945</v>
          </cell>
        </row>
        <row r="963">
          <cell r="A963">
            <v>33835</v>
          </cell>
          <cell r="B963">
            <v>33835</v>
          </cell>
          <cell r="C963">
            <v>0</v>
          </cell>
          <cell r="D963">
            <v>5749.4999999999945</v>
          </cell>
        </row>
        <row r="964">
          <cell r="A964">
            <v>33836</v>
          </cell>
          <cell r="B964">
            <v>33836</v>
          </cell>
          <cell r="C964">
            <v>0</v>
          </cell>
          <cell r="D964">
            <v>5749.4999999999945</v>
          </cell>
        </row>
        <row r="965">
          <cell r="A965">
            <v>33837</v>
          </cell>
          <cell r="B965">
            <v>33837</v>
          </cell>
          <cell r="C965">
            <v>0</v>
          </cell>
          <cell r="D965">
            <v>5749.4999999999945</v>
          </cell>
        </row>
        <row r="966">
          <cell r="A966">
            <v>33838</v>
          </cell>
          <cell r="B966">
            <v>33838</v>
          </cell>
          <cell r="C966">
            <v>0</v>
          </cell>
          <cell r="D966">
            <v>5749.4999999999945</v>
          </cell>
        </row>
        <row r="967">
          <cell r="A967">
            <v>33839</v>
          </cell>
          <cell r="B967">
            <v>33839</v>
          </cell>
          <cell r="C967">
            <v>0</v>
          </cell>
          <cell r="D967">
            <v>5749.4999999999945</v>
          </cell>
        </row>
        <row r="968">
          <cell r="A968">
            <v>33840</v>
          </cell>
          <cell r="B968">
            <v>33840</v>
          </cell>
          <cell r="C968">
            <v>0</v>
          </cell>
          <cell r="D968">
            <v>5749.4999999999945</v>
          </cell>
        </row>
        <row r="969">
          <cell r="A969">
            <v>33841</v>
          </cell>
          <cell r="B969">
            <v>33841</v>
          </cell>
          <cell r="C969">
            <v>0</v>
          </cell>
          <cell r="D969">
            <v>5749.4999999999945</v>
          </cell>
        </row>
        <row r="970">
          <cell r="A970">
            <v>33842</v>
          </cell>
          <cell r="B970">
            <v>33842</v>
          </cell>
          <cell r="C970">
            <v>0</v>
          </cell>
          <cell r="D970">
            <v>5749.4999999999945</v>
          </cell>
        </row>
        <row r="971">
          <cell r="A971">
            <v>33843</v>
          </cell>
          <cell r="B971">
            <v>33843</v>
          </cell>
          <cell r="C971">
            <v>0</v>
          </cell>
          <cell r="D971">
            <v>5749.4999999999945</v>
          </cell>
        </row>
        <row r="972">
          <cell r="A972">
            <v>33844</v>
          </cell>
          <cell r="B972">
            <v>33844</v>
          </cell>
          <cell r="C972">
            <v>0</v>
          </cell>
          <cell r="D972">
            <v>5749.4999999999945</v>
          </cell>
        </row>
        <row r="973">
          <cell r="A973">
            <v>33845</v>
          </cell>
          <cell r="B973">
            <v>33845</v>
          </cell>
          <cell r="C973">
            <v>0</v>
          </cell>
          <cell r="D973">
            <v>5749.4999999999945</v>
          </cell>
        </row>
        <row r="974">
          <cell r="A974">
            <v>33846</v>
          </cell>
          <cell r="B974">
            <v>33846</v>
          </cell>
          <cell r="C974">
            <v>0</v>
          </cell>
          <cell r="D974">
            <v>5749.4999999999945</v>
          </cell>
        </row>
        <row r="975">
          <cell r="A975">
            <v>33847</v>
          </cell>
          <cell r="B975">
            <v>33847</v>
          </cell>
          <cell r="C975">
            <v>0</v>
          </cell>
          <cell r="D975">
            <v>5749.4999999999945</v>
          </cell>
        </row>
        <row r="976">
          <cell r="A976">
            <v>33848</v>
          </cell>
          <cell r="B976">
            <v>33848</v>
          </cell>
          <cell r="C976">
            <v>2.9</v>
          </cell>
          <cell r="D976">
            <v>5752.3999999999942</v>
          </cell>
        </row>
        <row r="977">
          <cell r="A977">
            <v>33849</v>
          </cell>
          <cell r="B977">
            <v>33849</v>
          </cell>
          <cell r="C977">
            <v>1.4</v>
          </cell>
          <cell r="D977">
            <v>5753.7999999999938</v>
          </cell>
        </row>
        <row r="978">
          <cell r="A978">
            <v>33850</v>
          </cell>
          <cell r="B978">
            <v>33850</v>
          </cell>
          <cell r="C978">
            <v>0</v>
          </cell>
          <cell r="D978">
            <v>5753.7999999999938</v>
          </cell>
        </row>
        <row r="979">
          <cell r="A979">
            <v>33851</v>
          </cell>
          <cell r="B979">
            <v>33851</v>
          </cell>
          <cell r="C979">
            <v>2.9</v>
          </cell>
          <cell r="D979">
            <v>5756.6999999999935</v>
          </cell>
        </row>
        <row r="980">
          <cell r="A980">
            <v>33852</v>
          </cell>
          <cell r="B980">
            <v>33852</v>
          </cell>
          <cell r="C980">
            <v>4.0999999999999996</v>
          </cell>
          <cell r="D980">
            <v>5760.7999999999938</v>
          </cell>
        </row>
        <row r="981">
          <cell r="A981">
            <v>33853</v>
          </cell>
          <cell r="B981">
            <v>33853</v>
          </cell>
          <cell r="C981">
            <v>3.7</v>
          </cell>
          <cell r="D981">
            <v>5764.4999999999936</v>
          </cell>
        </row>
        <row r="982">
          <cell r="A982">
            <v>33854</v>
          </cell>
          <cell r="B982">
            <v>33854</v>
          </cell>
          <cell r="C982">
            <v>2.2000000000000002</v>
          </cell>
          <cell r="D982">
            <v>5766.6999999999935</v>
          </cell>
        </row>
        <row r="983">
          <cell r="A983">
            <v>33855</v>
          </cell>
          <cell r="B983">
            <v>33855</v>
          </cell>
          <cell r="C983">
            <v>1.5</v>
          </cell>
          <cell r="D983">
            <v>5768.1999999999935</v>
          </cell>
        </row>
        <row r="984">
          <cell r="A984">
            <v>33856</v>
          </cell>
          <cell r="B984">
            <v>33856</v>
          </cell>
          <cell r="C984">
            <v>2.9</v>
          </cell>
          <cell r="D984">
            <v>5771.0999999999931</v>
          </cell>
        </row>
        <row r="985">
          <cell r="A985">
            <v>33857</v>
          </cell>
          <cell r="B985">
            <v>33857</v>
          </cell>
          <cell r="C985">
            <v>0.7</v>
          </cell>
          <cell r="D985">
            <v>5771.7999999999929</v>
          </cell>
        </row>
        <row r="986">
          <cell r="A986">
            <v>33858</v>
          </cell>
          <cell r="B986">
            <v>33858</v>
          </cell>
          <cell r="C986">
            <v>0</v>
          </cell>
          <cell r="D986">
            <v>5771.7999999999929</v>
          </cell>
        </row>
        <row r="987">
          <cell r="A987">
            <v>33859</v>
          </cell>
          <cell r="B987">
            <v>33859</v>
          </cell>
          <cell r="C987">
            <v>0.8</v>
          </cell>
          <cell r="D987">
            <v>5772.5999999999931</v>
          </cell>
        </row>
        <row r="988">
          <cell r="A988">
            <v>33860</v>
          </cell>
          <cell r="B988">
            <v>33860</v>
          </cell>
          <cell r="C988">
            <v>0.6</v>
          </cell>
          <cell r="D988">
            <v>5773.1999999999935</v>
          </cell>
        </row>
        <row r="989">
          <cell r="A989">
            <v>33861</v>
          </cell>
          <cell r="B989">
            <v>33861</v>
          </cell>
          <cell r="C989">
            <v>1.1000000000000001</v>
          </cell>
          <cell r="D989">
            <v>5774.2999999999938</v>
          </cell>
        </row>
        <row r="990">
          <cell r="A990">
            <v>33862</v>
          </cell>
          <cell r="B990">
            <v>33862</v>
          </cell>
          <cell r="C990">
            <v>1.4</v>
          </cell>
          <cell r="D990">
            <v>5775.6999999999935</v>
          </cell>
        </row>
        <row r="991">
          <cell r="A991">
            <v>33863</v>
          </cell>
          <cell r="B991">
            <v>33863</v>
          </cell>
          <cell r="C991">
            <v>9.9999999999999645E-2</v>
          </cell>
          <cell r="D991">
            <v>5775.7999999999938</v>
          </cell>
        </row>
        <row r="992">
          <cell r="A992">
            <v>33864</v>
          </cell>
          <cell r="B992">
            <v>33864</v>
          </cell>
          <cell r="C992">
            <v>2.6</v>
          </cell>
          <cell r="D992">
            <v>5778.3999999999942</v>
          </cell>
        </row>
        <row r="993">
          <cell r="A993">
            <v>33865</v>
          </cell>
          <cell r="B993">
            <v>33865</v>
          </cell>
          <cell r="C993">
            <v>2.1</v>
          </cell>
          <cell r="D993">
            <v>5780.4999999999945</v>
          </cell>
        </row>
        <row r="994">
          <cell r="A994">
            <v>33866</v>
          </cell>
          <cell r="B994">
            <v>33866</v>
          </cell>
          <cell r="C994">
            <v>2.9</v>
          </cell>
          <cell r="D994">
            <v>5783.3999999999942</v>
          </cell>
        </row>
        <row r="995">
          <cell r="A995">
            <v>33867</v>
          </cell>
          <cell r="B995">
            <v>33867</v>
          </cell>
          <cell r="C995">
            <v>2</v>
          </cell>
          <cell r="D995">
            <v>5785.3999999999942</v>
          </cell>
        </row>
        <row r="996">
          <cell r="A996">
            <v>33868</v>
          </cell>
          <cell r="B996">
            <v>33868</v>
          </cell>
          <cell r="C996">
            <v>0.3</v>
          </cell>
          <cell r="D996">
            <v>5785.6999999999944</v>
          </cell>
        </row>
        <row r="997">
          <cell r="A997">
            <v>33869</v>
          </cell>
          <cell r="B997">
            <v>33869</v>
          </cell>
          <cell r="C997">
            <v>0</v>
          </cell>
          <cell r="D997">
            <v>5785.6999999999944</v>
          </cell>
        </row>
        <row r="998">
          <cell r="A998">
            <v>33870</v>
          </cell>
          <cell r="B998">
            <v>33870</v>
          </cell>
          <cell r="C998">
            <v>0</v>
          </cell>
          <cell r="D998">
            <v>5785.6999999999944</v>
          </cell>
        </row>
        <row r="999">
          <cell r="A999">
            <v>33871</v>
          </cell>
          <cell r="B999">
            <v>33871</v>
          </cell>
          <cell r="C999">
            <v>9.9999999999999645E-2</v>
          </cell>
          <cell r="D999">
            <v>5785.7999999999947</v>
          </cell>
        </row>
        <row r="1000">
          <cell r="A1000">
            <v>33872</v>
          </cell>
          <cell r="B1000">
            <v>33872</v>
          </cell>
          <cell r="C1000">
            <v>1.1000000000000001</v>
          </cell>
          <cell r="D1000">
            <v>5786.8999999999951</v>
          </cell>
        </row>
        <row r="1001">
          <cell r="A1001">
            <v>33873</v>
          </cell>
          <cell r="B1001">
            <v>33873</v>
          </cell>
          <cell r="C1001">
            <v>1.3</v>
          </cell>
          <cell r="D1001">
            <v>5788.1999999999953</v>
          </cell>
        </row>
        <row r="1002">
          <cell r="A1002">
            <v>33874</v>
          </cell>
          <cell r="B1002">
            <v>33874</v>
          </cell>
          <cell r="C1002">
            <v>1.2</v>
          </cell>
          <cell r="D1002">
            <v>5789.3999999999951</v>
          </cell>
        </row>
        <row r="1003">
          <cell r="A1003">
            <v>33875</v>
          </cell>
          <cell r="B1003">
            <v>33875</v>
          </cell>
          <cell r="C1003">
            <v>0</v>
          </cell>
          <cell r="D1003">
            <v>5789.3999999999951</v>
          </cell>
        </row>
        <row r="1004">
          <cell r="A1004">
            <v>33876</v>
          </cell>
          <cell r="B1004">
            <v>33876</v>
          </cell>
          <cell r="C1004">
            <v>2</v>
          </cell>
          <cell r="D1004">
            <v>5791.3999999999951</v>
          </cell>
        </row>
        <row r="1005">
          <cell r="A1005">
            <v>33877</v>
          </cell>
          <cell r="B1005">
            <v>33877</v>
          </cell>
          <cell r="C1005">
            <v>3.5</v>
          </cell>
          <cell r="D1005">
            <v>5794.8999999999951</v>
          </cell>
        </row>
        <row r="1006">
          <cell r="A1006">
            <v>33878</v>
          </cell>
          <cell r="B1006">
            <v>33878</v>
          </cell>
          <cell r="C1006">
            <v>5.5</v>
          </cell>
          <cell r="D1006">
            <v>5800.3999999999951</v>
          </cell>
        </row>
        <row r="1007">
          <cell r="A1007">
            <v>33879</v>
          </cell>
          <cell r="B1007">
            <v>33879</v>
          </cell>
          <cell r="C1007">
            <v>4.5999999999999996</v>
          </cell>
          <cell r="D1007">
            <v>5804.9999999999955</v>
          </cell>
        </row>
        <row r="1008">
          <cell r="A1008">
            <v>33880</v>
          </cell>
          <cell r="B1008">
            <v>33880</v>
          </cell>
          <cell r="C1008">
            <v>3</v>
          </cell>
          <cell r="D1008">
            <v>5807.9999999999955</v>
          </cell>
        </row>
        <row r="1009">
          <cell r="A1009">
            <v>33881</v>
          </cell>
          <cell r="B1009">
            <v>33881</v>
          </cell>
          <cell r="C1009">
            <v>4.3</v>
          </cell>
          <cell r="D1009">
            <v>5812.2999999999956</v>
          </cell>
        </row>
        <row r="1010">
          <cell r="A1010">
            <v>33882</v>
          </cell>
          <cell r="B1010">
            <v>33882</v>
          </cell>
          <cell r="C1010">
            <v>6.5</v>
          </cell>
          <cell r="D1010">
            <v>5818.7999999999956</v>
          </cell>
        </row>
        <row r="1011">
          <cell r="A1011">
            <v>33883</v>
          </cell>
          <cell r="B1011">
            <v>33883</v>
          </cell>
          <cell r="C1011">
            <v>3.5</v>
          </cell>
          <cell r="D1011">
            <v>5822.2999999999956</v>
          </cell>
        </row>
        <row r="1012">
          <cell r="A1012">
            <v>33884</v>
          </cell>
          <cell r="B1012">
            <v>33884</v>
          </cell>
          <cell r="C1012">
            <v>4.3</v>
          </cell>
          <cell r="D1012">
            <v>5826.5999999999958</v>
          </cell>
        </row>
        <row r="1013">
          <cell r="A1013">
            <v>33885</v>
          </cell>
          <cell r="B1013">
            <v>33885</v>
          </cell>
          <cell r="C1013">
            <v>6.3</v>
          </cell>
          <cell r="D1013">
            <v>5832.899999999996</v>
          </cell>
        </row>
        <row r="1014">
          <cell r="A1014">
            <v>33886</v>
          </cell>
          <cell r="B1014">
            <v>33886</v>
          </cell>
          <cell r="C1014">
            <v>5.7</v>
          </cell>
          <cell r="D1014">
            <v>5838.5999999999958</v>
          </cell>
        </row>
        <row r="1015">
          <cell r="A1015">
            <v>33887</v>
          </cell>
          <cell r="B1015">
            <v>33887</v>
          </cell>
          <cell r="C1015">
            <v>9.1</v>
          </cell>
          <cell r="D1015">
            <v>5847.6999999999962</v>
          </cell>
        </row>
        <row r="1016">
          <cell r="A1016">
            <v>33888</v>
          </cell>
          <cell r="B1016">
            <v>33888</v>
          </cell>
          <cell r="C1016">
            <v>8.8000000000000007</v>
          </cell>
          <cell r="D1016">
            <v>5856.4999999999964</v>
          </cell>
        </row>
        <row r="1017">
          <cell r="A1017">
            <v>33889</v>
          </cell>
          <cell r="B1017">
            <v>33889</v>
          </cell>
          <cell r="C1017">
            <v>11</v>
          </cell>
          <cell r="D1017">
            <v>5867.4999999999964</v>
          </cell>
        </row>
        <row r="1018">
          <cell r="A1018">
            <v>33890</v>
          </cell>
          <cell r="B1018">
            <v>33890</v>
          </cell>
          <cell r="C1018">
            <v>12.9</v>
          </cell>
          <cell r="D1018">
            <v>5880.399999999996</v>
          </cell>
        </row>
        <row r="1019">
          <cell r="A1019">
            <v>33891</v>
          </cell>
          <cell r="B1019">
            <v>33891</v>
          </cell>
          <cell r="C1019">
            <v>9.8000000000000007</v>
          </cell>
          <cell r="D1019">
            <v>5890.1999999999962</v>
          </cell>
        </row>
        <row r="1020">
          <cell r="A1020">
            <v>33892</v>
          </cell>
          <cell r="B1020">
            <v>33892</v>
          </cell>
          <cell r="C1020">
            <v>8.9</v>
          </cell>
          <cell r="D1020">
            <v>5899.0999999999958</v>
          </cell>
        </row>
        <row r="1021">
          <cell r="A1021">
            <v>33893</v>
          </cell>
          <cell r="B1021">
            <v>33893</v>
          </cell>
          <cell r="C1021">
            <v>10</v>
          </cell>
          <cell r="D1021">
            <v>5909.0999999999958</v>
          </cell>
        </row>
        <row r="1022">
          <cell r="A1022">
            <v>33894</v>
          </cell>
          <cell r="B1022">
            <v>33894</v>
          </cell>
          <cell r="C1022">
            <v>11.8</v>
          </cell>
          <cell r="D1022">
            <v>5920.899999999996</v>
          </cell>
        </row>
        <row r="1023">
          <cell r="A1023">
            <v>33895</v>
          </cell>
          <cell r="B1023">
            <v>33895</v>
          </cell>
          <cell r="C1023">
            <v>11.4</v>
          </cell>
          <cell r="D1023">
            <v>5932.2999999999956</v>
          </cell>
        </row>
        <row r="1024">
          <cell r="A1024">
            <v>33896</v>
          </cell>
          <cell r="B1024">
            <v>33896</v>
          </cell>
          <cell r="C1024">
            <v>10</v>
          </cell>
          <cell r="D1024">
            <v>5942.2999999999956</v>
          </cell>
        </row>
        <row r="1025">
          <cell r="A1025">
            <v>33897</v>
          </cell>
          <cell r="B1025">
            <v>33897</v>
          </cell>
          <cell r="C1025">
            <v>10.1</v>
          </cell>
          <cell r="D1025">
            <v>5952.399999999996</v>
          </cell>
        </row>
        <row r="1026">
          <cell r="A1026">
            <v>33898</v>
          </cell>
          <cell r="B1026">
            <v>33898</v>
          </cell>
          <cell r="C1026">
            <v>8.9</v>
          </cell>
          <cell r="D1026">
            <v>5961.2999999999956</v>
          </cell>
        </row>
        <row r="1027">
          <cell r="A1027">
            <v>33899</v>
          </cell>
          <cell r="B1027">
            <v>33899</v>
          </cell>
          <cell r="C1027">
            <v>10.7</v>
          </cell>
          <cell r="D1027">
            <v>5971.9999999999955</v>
          </cell>
        </row>
        <row r="1028">
          <cell r="A1028">
            <v>33900</v>
          </cell>
          <cell r="B1028">
            <v>33900</v>
          </cell>
          <cell r="C1028">
            <v>11</v>
          </cell>
          <cell r="D1028">
            <v>5982.9999999999955</v>
          </cell>
        </row>
        <row r="1029">
          <cell r="A1029">
            <v>33901</v>
          </cell>
          <cell r="B1029">
            <v>33901</v>
          </cell>
          <cell r="C1029">
            <v>10</v>
          </cell>
          <cell r="D1029">
            <v>5992.9999999999955</v>
          </cell>
        </row>
        <row r="1030">
          <cell r="A1030">
            <v>33902</v>
          </cell>
          <cell r="B1030">
            <v>33902</v>
          </cell>
          <cell r="C1030">
            <v>9.8000000000000007</v>
          </cell>
          <cell r="D1030">
            <v>6002.7999999999956</v>
          </cell>
        </row>
        <row r="1031">
          <cell r="A1031">
            <v>33903</v>
          </cell>
          <cell r="B1031">
            <v>33903</v>
          </cell>
          <cell r="C1031">
            <v>11.5</v>
          </cell>
          <cell r="D1031">
            <v>6014.2999999999956</v>
          </cell>
        </row>
        <row r="1032">
          <cell r="A1032">
            <v>33904</v>
          </cell>
          <cell r="B1032">
            <v>33904</v>
          </cell>
          <cell r="C1032">
            <v>13.7</v>
          </cell>
          <cell r="D1032">
            <v>6027.9999999999955</v>
          </cell>
        </row>
        <row r="1033">
          <cell r="A1033">
            <v>33905</v>
          </cell>
          <cell r="B1033">
            <v>33905</v>
          </cell>
          <cell r="C1033">
            <v>9.8000000000000007</v>
          </cell>
          <cell r="D1033">
            <v>6037.7999999999956</v>
          </cell>
        </row>
        <row r="1034">
          <cell r="A1034">
            <v>33906</v>
          </cell>
          <cell r="B1034">
            <v>33906</v>
          </cell>
          <cell r="C1034">
            <v>9.6999999999999993</v>
          </cell>
          <cell r="D1034">
            <v>6047.4999999999955</v>
          </cell>
        </row>
        <row r="1035">
          <cell r="A1035">
            <v>33907</v>
          </cell>
          <cell r="B1035">
            <v>33907</v>
          </cell>
          <cell r="C1035">
            <v>10.199999999999999</v>
          </cell>
          <cell r="D1035">
            <v>6057.6999999999953</v>
          </cell>
        </row>
        <row r="1036">
          <cell r="A1036">
            <v>33908</v>
          </cell>
          <cell r="B1036">
            <v>33908</v>
          </cell>
          <cell r="C1036">
            <v>14.8</v>
          </cell>
          <cell r="D1036">
            <v>6072.4999999999955</v>
          </cell>
        </row>
        <row r="1037">
          <cell r="A1037">
            <v>33909</v>
          </cell>
          <cell r="B1037">
            <v>33909</v>
          </cell>
          <cell r="C1037">
            <v>14.7</v>
          </cell>
          <cell r="D1037">
            <v>6087.1999999999953</v>
          </cell>
        </row>
        <row r="1038">
          <cell r="A1038">
            <v>33910</v>
          </cell>
          <cell r="B1038">
            <v>33910</v>
          </cell>
          <cell r="C1038">
            <v>12.2</v>
          </cell>
          <cell r="D1038">
            <v>6099.3999999999951</v>
          </cell>
        </row>
        <row r="1039">
          <cell r="A1039">
            <v>33911</v>
          </cell>
          <cell r="B1039">
            <v>33911</v>
          </cell>
          <cell r="C1039">
            <v>7.3</v>
          </cell>
          <cell r="D1039">
            <v>6106.6999999999953</v>
          </cell>
        </row>
        <row r="1040">
          <cell r="A1040">
            <v>33912</v>
          </cell>
          <cell r="B1040">
            <v>33912</v>
          </cell>
          <cell r="C1040">
            <v>8.6</v>
          </cell>
          <cell r="D1040">
            <v>6115.2999999999956</v>
          </cell>
        </row>
        <row r="1041">
          <cell r="A1041">
            <v>33913</v>
          </cell>
          <cell r="B1041">
            <v>33913</v>
          </cell>
          <cell r="C1041">
            <v>6.5</v>
          </cell>
          <cell r="D1041">
            <v>6121.7999999999956</v>
          </cell>
        </row>
        <row r="1042">
          <cell r="A1042">
            <v>33914</v>
          </cell>
          <cell r="B1042">
            <v>33914</v>
          </cell>
          <cell r="C1042">
            <v>3.7</v>
          </cell>
          <cell r="D1042">
            <v>6125.4999999999955</v>
          </cell>
        </row>
        <row r="1043">
          <cell r="A1043">
            <v>33915</v>
          </cell>
          <cell r="B1043">
            <v>33915</v>
          </cell>
          <cell r="C1043">
            <v>3.6</v>
          </cell>
          <cell r="D1043">
            <v>6129.0999999999958</v>
          </cell>
        </row>
        <row r="1044">
          <cell r="A1044">
            <v>33916</v>
          </cell>
          <cell r="B1044">
            <v>33916</v>
          </cell>
          <cell r="C1044">
            <v>10.199999999999999</v>
          </cell>
          <cell r="D1044">
            <v>6139.2999999999956</v>
          </cell>
        </row>
        <row r="1045">
          <cell r="A1045">
            <v>33917</v>
          </cell>
          <cell r="B1045">
            <v>33917</v>
          </cell>
          <cell r="C1045">
            <v>14.1</v>
          </cell>
          <cell r="D1045">
            <v>6153.399999999996</v>
          </cell>
        </row>
        <row r="1046">
          <cell r="A1046">
            <v>33918</v>
          </cell>
          <cell r="B1046">
            <v>33918</v>
          </cell>
          <cell r="C1046">
            <v>9.8000000000000007</v>
          </cell>
          <cell r="D1046">
            <v>6163.1999999999962</v>
          </cell>
        </row>
        <row r="1047">
          <cell r="A1047">
            <v>33919</v>
          </cell>
          <cell r="B1047">
            <v>33919</v>
          </cell>
          <cell r="C1047">
            <v>7.4</v>
          </cell>
          <cell r="D1047">
            <v>6170.5999999999958</v>
          </cell>
        </row>
        <row r="1048">
          <cell r="A1048">
            <v>33920</v>
          </cell>
          <cell r="B1048">
            <v>33920</v>
          </cell>
          <cell r="C1048">
            <v>8.6999999999999993</v>
          </cell>
          <cell r="D1048">
            <v>6179.2999999999956</v>
          </cell>
        </row>
        <row r="1049">
          <cell r="A1049">
            <v>33921</v>
          </cell>
          <cell r="B1049">
            <v>33921</v>
          </cell>
          <cell r="C1049">
            <v>11.3</v>
          </cell>
          <cell r="D1049">
            <v>6190.5999999999958</v>
          </cell>
        </row>
        <row r="1050">
          <cell r="A1050">
            <v>33922</v>
          </cell>
          <cell r="B1050">
            <v>33922</v>
          </cell>
          <cell r="C1050">
            <v>12.8</v>
          </cell>
          <cell r="D1050">
            <v>6203.399999999996</v>
          </cell>
        </row>
        <row r="1051">
          <cell r="A1051">
            <v>33923</v>
          </cell>
          <cell r="B1051">
            <v>33923</v>
          </cell>
          <cell r="C1051">
            <v>12.8</v>
          </cell>
          <cell r="D1051">
            <v>6216.1999999999962</v>
          </cell>
        </row>
        <row r="1052">
          <cell r="A1052">
            <v>33924</v>
          </cell>
          <cell r="B1052">
            <v>33924</v>
          </cell>
          <cell r="C1052">
            <v>10.199999999999999</v>
          </cell>
          <cell r="D1052">
            <v>6226.399999999996</v>
          </cell>
        </row>
        <row r="1053">
          <cell r="A1053">
            <v>33925</v>
          </cell>
          <cell r="B1053">
            <v>33925</v>
          </cell>
          <cell r="C1053">
            <v>9.3000000000000007</v>
          </cell>
          <cell r="D1053">
            <v>6235.6999999999962</v>
          </cell>
        </row>
        <row r="1054">
          <cell r="A1054">
            <v>33926</v>
          </cell>
          <cell r="B1054">
            <v>33926</v>
          </cell>
          <cell r="C1054">
            <v>10.5</v>
          </cell>
          <cell r="D1054">
            <v>6246.1999999999962</v>
          </cell>
        </row>
        <row r="1055">
          <cell r="A1055">
            <v>33927</v>
          </cell>
          <cell r="B1055">
            <v>33927</v>
          </cell>
          <cell r="C1055">
            <v>10.5</v>
          </cell>
          <cell r="D1055">
            <v>6256.6999999999962</v>
          </cell>
        </row>
        <row r="1056">
          <cell r="A1056">
            <v>33928</v>
          </cell>
          <cell r="B1056">
            <v>33928</v>
          </cell>
          <cell r="C1056">
            <v>10.3</v>
          </cell>
          <cell r="D1056">
            <v>6266.9999999999964</v>
          </cell>
        </row>
        <row r="1057">
          <cell r="A1057">
            <v>33929</v>
          </cell>
          <cell r="B1057">
            <v>33929</v>
          </cell>
          <cell r="C1057">
            <v>11.2</v>
          </cell>
          <cell r="D1057">
            <v>6278.1999999999962</v>
          </cell>
        </row>
        <row r="1058">
          <cell r="A1058">
            <v>33930</v>
          </cell>
          <cell r="B1058">
            <v>33930</v>
          </cell>
          <cell r="C1058">
            <v>13</v>
          </cell>
          <cell r="D1058">
            <v>6291.1999999999962</v>
          </cell>
        </row>
        <row r="1059">
          <cell r="A1059">
            <v>33931</v>
          </cell>
          <cell r="B1059">
            <v>33931</v>
          </cell>
          <cell r="C1059">
            <v>12.6</v>
          </cell>
          <cell r="D1059">
            <v>6303.7999999999965</v>
          </cell>
        </row>
        <row r="1060">
          <cell r="A1060">
            <v>33932</v>
          </cell>
          <cell r="B1060">
            <v>33932</v>
          </cell>
          <cell r="C1060">
            <v>8.5</v>
          </cell>
          <cell r="D1060">
            <v>6312.2999999999965</v>
          </cell>
        </row>
        <row r="1061">
          <cell r="A1061">
            <v>33933</v>
          </cell>
          <cell r="B1061">
            <v>33933</v>
          </cell>
          <cell r="C1061">
            <v>7.6</v>
          </cell>
          <cell r="D1061">
            <v>6319.8999999999969</v>
          </cell>
        </row>
        <row r="1062">
          <cell r="A1062">
            <v>33934</v>
          </cell>
          <cell r="B1062">
            <v>33934</v>
          </cell>
          <cell r="C1062">
            <v>7.5</v>
          </cell>
          <cell r="D1062">
            <v>6327.3999999999969</v>
          </cell>
        </row>
        <row r="1063">
          <cell r="A1063">
            <v>33935</v>
          </cell>
          <cell r="B1063">
            <v>33935</v>
          </cell>
          <cell r="C1063">
            <v>10.5</v>
          </cell>
          <cell r="D1063">
            <v>6337.8999999999969</v>
          </cell>
        </row>
        <row r="1064">
          <cell r="A1064">
            <v>33936</v>
          </cell>
          <cell r="B1064">
            <v>33936</v>
          </cell>
          <cell r="C1064">
            <v>10</v>
          </cell>
          <cell r="D1064">
            <v>6347.8999999999969</v>
          </cell>
        </row>
        <row r="1065">
          <cell r="A1065">
            <v>33937</v>
          </cell>
          <cell r="B1065">
            <v>33937</v>
          </cell>
          <cell r="C1065">
            <v>12.9</v>
          </cell>
          <cell r="D1065">
            <v>6360.7999999999965</v>
          </cell>
        </row>
        <row r="1066">
          <cell r="A1066">
            <v>33938</v>
          </cell>
          <cell r="B1066">
            <v>33938</v>
          </cell>
          <cell r="C1066">
            <v>12.1</v>
          </cell>
          <cell r="D1066">
            <v>6372.8999999999969</v>
          </cell>
        </row>
        <row r="1067">
          <cell r="A1067">
            <v>33939</v>
          </cell>
          <cell r="B1067">
            <v>33939</v>
          </cell>
          <cell r="C1067">
            <v>9.6</v>
          </cell>
          <cell r="D1067">
            <v>6382.4999999999973</v>
          </cell>
        </row>
        <row r="1068">
          <cell r="A1068">
            <v>33940</v>
          </cell>
          <cell r="B1068">
            <v>33940</v>
          </cell>
          <cell r="C1068">
            <v>10</v>
          </cell>
          <cell r="D1068">
            <v>6392.4999999999973</v>
          </cell>
        </row>
        <row r="1069">
          <cell r="A1069">
            <v>33941</v>
          </cell>
          <cell r="B1069">
            <v>33941</v>
          </cell>
          <cell r="C1069">
            <v>7.2</v>
          </cell>
          <cell r="D1069">
            <v>6399.6999999999971</v>
          </cell>
        </row>
        <row r="1070">
          <cell r="A1070">
            <v>33942</v>
          </cell>
          <cell r="B1070">
            <v>33942</v>
          </cell>
          <cell r="C1070">
            <v>9.6999999999999993</v>
          </cell>
          <cell r="D1070">
            <v>6409.3999999999969</v>
          </cell>
        </row>
        <row r="1071">
          <cell r="A1071">
            <v>33943</v>
          </cell>
          <cell r="B1071">
            <v>33943</v>
          </cell>
          <cell r="C1071">
            <v>12.2</v>
          </cell>
          <cell r="D1071">
            <v>6421.5999999999967</v>
          </cell>
        </row>
        <row r="1072">
          <cell r="A1072">
            <v>33944</v>
          </cell>
          <cell r="B1072">
            <v>33944</v>
          </cell>
          <cell r="C1072">
            <v>13.6</v>
          </cell>
          <cell r="D1072">
            <v>6435.1999999999971</v>
          </cell>
        </row>
        <row r="1073">
          <cell r="A1073">
            <v>33945</v>
          </cell>
          <cell r="B1073">
            <v>33945</v>
          </cell>
          <cell r="C1073">
            <v>13.8</v>
          </cell>
          <cell r="D1073">
            <v>6448.9999999999973</v>
          </cell>
        </row>
        <row r="1074">
          <cell r="A1074">
            <v>33946</v>
          </cell>
          <cell r="B1074">
            <v>33946</v>
          </cell>
          <cell r="C1074">
            <v>12.2</v>
          </cell>
          <cell r="D1074">
            <v>6461.1999999999971</v>
          </cell>
        </row>
        <row r="1075">
          <cell r="A1075">
            <v>33947</v>
          </cell>
          <cell r="B1075">
            <v>33947</v>
          </cell>
          <cell r="C1075">
            <v>11.5</v>
          </cell>
          <cell r="D1075">
            <v>6472.6999999999971</v>
          </cell>
        </row>
        <row r="1076">
          <cell r="A1076">
            <v>33948</v>
          </cell>
          <cell r="B1076">
            <v>33948</v>
          </cell>
          <cell r="C1076">
            <v>11.2</v>
          </cell>
          <cell r="D1076">
            <v>6483.8999999999969</v>
          </cell>
        </row>
        <row r="1077">
          <cell r="A1077">
            <v>33949</v>
          </cell>
          <cell r="B1077">
            <v>33949</v>
          </cell>
          <cell r="C1077">
            <v>11.9</v>
          </cell>
          <cell r="D1077">
            <v>6495.7999999999965</v>
          </cell>
        </row>
        <row r="1078">
          <cell r="A1078">
            <v>33950</v>
          </cell>
          <cell r="B1078">
            <v>33950</v>
          </cell>
          <cell r="C1078">
            <v>10.9</v>
          </cell>
          <cell r="D1078">
            <v>6506.6999999999962</v>
          </cell>
        </row>
        <row r="1079">
          <cell r="A1079">
            <v>33951</v>
          </cell>
          <cell r="B1079">
            <v>33951</v>
          </cell>
          <cell r="C1079">
            <v>11.5</v>
          </cell>
          <cell r="D1079">
            <v>6518.1999999999962</v>
          </cell>
        </row>
        <row r="1080">
          <cell r="A1080">
            <v>33952</v>
          </cell>
          <cell r="B1080">
            <v>33952</v>
          </cell>
          <cell r="C1080">
            <v>8</v>
          </cell>
          <cell r="D1080">
            <v>6526.1999999999962</v>
          </cell>
        </row>
        <row r="1081">
          <cell r="A1081">
            <v>33953</v>
          </cell>
          <cell r="B1081">
            <v>33953</v>
          </cell>
          <cell r="C1081">
            <v>9.5</v>
          </cell>
          <cell r="D1081">
            <v>6535.6999999999962</v>
          </cell>
        </row>
        <row r="1082">
          <cell r="A1082">
            <v>33954</v>
          </cell>
          <cell r="B1082">
            <v>33954</v>
          </cell>
          <cell r="C1082">
            <v>14.2</v>
          </cell>
          <cell r="D1082">
            <v>6549.899999999996</v>
          </cell>
        </row>
        <row r="1083">
          <cell r="A1083">
            <v>33955</v>
          </cell>
          <cell r="B1083">
            <v>33955</v>
          </cell>
          <cell r="C1083">
            <v>14.9</v>
          </cell>
          <cell r="D1083">
            <v>6564.7999999999956</v>
          </cell>
        </row>
        <row r="1084">
          <cell r="A1084">
            <v>33956</v>
          </cell>
          <cell r="B1084">
            <v>33956</v>
          </cell>
          <cell r="C1084">
            <v>15</v>
          </cell>
          <cell r="D1084">
            <v>6579.7999999999956</v>
          </cell>
        </row>
        <row r="1085">
          <cell r="A1085">
            <v>33957</v>
          </cell>
          <cell r="B1085">
            <v>33957</v>
          </cell>
          <cell r="C1085">
            <v>12.5</v>
          </cell>
          <cell r="D1085">
            <v>6592.2999999999956</v>
          </cell>
        </row>
        <row r="1086">
          <cell r="A1086">
            <v>33958</v>
          </cell>
          <cell r="B1086">
            <v>33958</v>
          </cell>
          <cell r="C1086">
            <v>12.2</v>
          </cell>
          <cell r="D1086">
            <v>6604.4999999999955</v>
          </cell>
        </row>
        <row r="1087">
          <cell r="A1087">
            <v>33959</v>
          </cell>
          <cell r="B1087">
            <v>33959</v>
          </cell>
          <cell r="C1087">
            <v>13.6</v>
          </cell>
          <cell r="D1087">
            <v>6618.0999999999958</v>
          </cell>
        </row>
        <row r="1088">
          <cell r="A1088">
            <v>33960</v>
          </cell>
          <cell r="B1088">
            <v>33960</v>
          </cell>
          <cell r="C1088">
            <v>16.100000000000001</v>
          </cell>
          <cell r="D1088">
            <v>6634.1999999999962</v>
          </cell>
        </row>
        <row r="1089">
          <cell r="A1089">
            <v>33961</v>
          </cell>
          <cell r="B1089">
            <v>33961</v>
          </cell>
          <cell r="C1089">
            <v>17.8</v>
          </cell>
          <cell r="D1089">
            <v>6651.9999999999964</v>
          </cell>
        </row>
        <row r="1090">
          <cell r="A1090">
            <v>33962</v>
          </cell>
          <cell r="B1090">
            <v>33962</v>
          </cell>
          <cell r="C1090">
            <v>20.5</v>
          </cell>
          <cell r="D1090">
            <v>6672.4999999999964</v>
          </cell>
        </row>
        <row r="1091">
          <cell r="A1091">
            <v>33963</v>
          </cell>
          <cell r="B1091">
            <v>33963</v>
          </cell>
          <cell r="C1091">
            <v>21.8</v>
          </cell>
          <cell r="D1091">
            <v>6694.2999999999965</v>
          </cell>
        </row>
        <row r="1092">
          <cell r="A1092">
            <v>33964</v>
          </cell>
          <cell r="B1092">
            <v>33964</v>
          </cell>
          <cell r="C1092">
            <v>21.8</v>
          </cell>
          <cell r="D1092">
            <v>6716.0999999999967</v>
          </cell>
        </row>
        <row r="1093">
          <cell r="A1093">
            <v>33965</v>
          </cell>
          <cell r="B1093">
            <v>33965</v>
          </cell>
          <cell r="C1093">
            <v>17.2</v>
          </cell>
          <cell r="D1093">
            <v>6733.2999999999965</v>
          </cell>
        </row>
        <row r="1094">
          <cell r="A1094">
            <v>33966</v>
          </cell>
          <cell r="B1094">
            <v>33966</v>
          </cell>
          <cell r="C1094">
            <v>20.6</v>
          </cell>
          <cell r="D1094">
            <v>6753.8999999999969</v>
          </cell>
        </row>
        <row r="1095">
          <cell r="A1095">
            <v>33967</v>
          </cell>
          <cell r="B1095">
            <v>33967</v>
          </cell>
          <cell r="C1095">
            <v>19.100000000000001</v>
          </cell>
          <cell r="D1095">
            <v>6772.9999999999973</v>
          </cell>
        </row>
        <row r="1096">
          <cell r="A1096">
            <v>33968</v>
          </cell>
          <cell r="B1096">
            <v>33968</v>
          </cell>
          <cell r="C1096">
            <v>16.399999999999999</v>
          </cell>
          <cell r="D1096">
            <v>6789.3999999999969</v>
          </cell>
        </row>
        <row r="1097">
          <cell r="A1097">
            <v>33969</v>
          </cell>
          <cell r="B1097">
            <v>33969</v>
          </cell>
          <cell r="C1097">
            <v>16.100000000000001</v>
          </cell>
          <cell r="D1097">
            <v>6805.4999999999973</v>
          </cell>
        </row>
        <row r="1098">
          <cell r="A1098">
            <v>33970</v>
          </cell>
          <cell r="B1098">
            <v>33970</v>
          </cell>
          <cell r="C1098">
            <v>20.6</v>
          </cell>
          <cell r="D1098">
            <v>6826.0999999999976</v>
          </cell>
        </row>
        <row r="1099">
          <cell r="A1099">
            <v>33971</v>
          </cell>
          <cell r="B1099">
            <v>33971</v>
          </cell>
          <cell r="C1099">
            <v>24.5</v>
          </cell>
          <cell r="D1099">
            <v>6850.5999999999976</v>
          </cell>
        </row>
        <row r="1100">
          <cell r="A1100">
            <v>33972</v>
          </cell>
          <cell r="B1100">
            <v>33972</v>
          </cell>
          <cell r="C1100">
            <v>27</v>
          </cell>
          <cell r="D1100">
            <v>6877.5999999999976</v>
          </cell>
        </row>
        <row r="1101">
          <cell r="A1101">
            <v>33973</v>
          </cell>
          <cell r="B1101">
            <v>33973</v>
          </cell>
          <cell r="C1101">
            <v>26</v>
          </cell>
          <cell r="D1101">
            <v>6903.5999999999976</v>
          </cell>
        </row>
        <row r="1102">
          <cell r="A1102">
            <v>33974</v>
          </cell>
          <cell r="B1102">
            <v>33974</v>
          </cell>
          <cell r="C1102">
            <v>19.7</v>
          </cell>
          <cell r="D1102">
            <v>6923.2999999999975</v>
          </cell>
        </row>
        <row r="1103">
          <cell r="A1103">
            <v>33975</v>
          </cell>
          <cell r="B1103">
            <v>33975</v>
          </cell>
          <cell r="C1103">
            <v>11.3</v>
          </cell>
          <cell r="D1103">
            <v>6934.5999999999976</v>
          </cell>
        </row>
        <row r="1104">
          <cell r="A1104">
            <v>33976</v>
          </cell>
          <cell r="B1104">
            <v>33976</v>
          </cell>
          <cell r="C1104">
            <v>11.2</v>
          </cell>
          <cell r="D1104">
            <v>6945.7999999999975</v>
          </cell>
        </row>
        <row r="1105">
          <cell r="A1105">
            <v>33977</v>
          </cell>
          <cell r="B1105">
            <v>33977</v>
          </cell>
          <cell r="C1105">
            <v>11.7</v>
          </cell>
          <cell r="D1105">
            <v>6957.4999999999973</v>
          </cell>
        </row>
        <row r="1106">
          <cell r="A1106">
            <v>33978</v>
          </cell>
          <cell r="B1106">
            <v>33978</v>
          </cell>
          <cell r="C1106">
            <v>12.4</v>
          </cell>
          <cell r="D1106">
            <v>6969.8999999999969</v>
          </cell>
        </row>
        <row r="1107">
          <cell r="A1107">
            <v>33979</v>
          </cell>
          <cell r="B1107">
            <v>33979</v>
          </cell>
          <cell r="C1107">
            <v>6.5</v>
          </cell>
          <cell r="D1107">
            <v>6976.3999999999969</v>
          </cell>
        </row>
        <row r="1108">
          <cell r="A1108">
            <v>33980</v>
          </cell>
          <cell r="B1108">
            <v>33980</v>
          </cell>
          <cell r="C1108">
            <v>4.9000000000000004</v>
          </cell>
          <cell r="D1108">
            <v>6981.2999999999965</v>
          </cell>
        </row>
        <row r="1109">
          <cell r="A1109">
            <v>33981</v>
          </cell>
          <cell r="B1109">
            <v>33981</v>
          </cell>
          <cell r="C1109">
            <v>10.199999999999999</v>
          </cell>
          <cell r="D1109">
            <v>6991.4999999999964</v>
          </cell>
        </row>
        <row r="1110">
          <cell r="A1110">
            <v>33982</v>
          </cell>
          <cell r="B1110">
            <v>33982</v>
          </cell>
          <cell r="C1110">
            <v>10.4</v>
          </cell>
          <cell r="D1110">
            <v>7001.899999999996</v>
          </cell>
        </row>
        <row r="1111">
          <cell r="A1111">
            <v>33983</v>
          </cell>
          <cell r="B1111">
            <v>33983</v>
          </cell>
          <cell r="C1111">
            <v>7.4</v>
          </cell>
          <cell r="D1111">
            <v>7009.2999999999956</v>
          </cell>
        </row>
        <row r="1112">
          <cell r="A1112">
            <v>33984</v>
          </cell>
          <cell r="B1112">
            <v>33984</v>
          </cell>
          <cell r="C1112">
            <v>10.8</v>
          </cell>
          <cell r="D1112">
            <v>7020.0999999999958</v>
          </cell>
        </row>
        <row r="1113">
          <cell r="A1113">
            <v>33985</v>
          </cell>
          <cell r="B1113">
            <v>33985</v>
          </cell>
          <cell r="C1113">
            <v>3.6</v>
          </cell>
          <cell r="D1113">
            <v>7023.6999999999962</v>
          </cell>
        </row>
        <row r="1114">
          <cell r="A1114">
            <v>33986</v>
          </cell>
          <cell r="B1114">
            <v>33986</v>
          </cell>
          <cell r="C1114">
            <v>5.0999999999999996</v>
          </cell>
          <cell r="D1114">
            <v>7028.7999999999965</v>
          </cell>
        </row>
        <row r="1115">
          <cell r="A1115">
            <v>33987</v>
          </cell>
          <cell r="B1115">
            <v>33987</v>
          </cell>
          <cell r="C1115">
            <v>9.1</v>
          </cell>
          <cell r="D1115">
            <v>7037.8999999999969</v>
          </cell>
        </row>
        <row r="1116">
          <cell r="A1116">
            <v>33988</v>
          </cell>
          <cell r="B1116">
            <v>33988</v>
          </cell>
          <cell r="C1116">
            <v>11.5</v>
          </cell>
          <cell r="D1116">
            <v>7049.3999999999969</v>
          </cell>
        </row>
        <row r="1117">
          <cell r="A1117">
            <v>33989</v>
          </cell>
          <cell r="B1117">
            <v>33989</v>
          </cell>
          <cell r="C1117">
            <v>7.5</v>
          </cell>
          <cell r="D1117">
            <v>7056.8999999999969</v>
          </cell>
        </row>
        <row r="1118">
          <cell r="A1118">
            <v>33990</v>
          </cell>
          <cell r="B1118">
            <v>33990</v>
          </cell>
          <cell r="C1118">
            <v>6</v>
          </cell>
          <cell r="D1118">
            <v>7062.8999999999969</v>
          </cell>
        </row>
        <row r="1119">
          <cell r="A1119">
            <v>33991</v>
          </cell>
          <cell r="B1119">
            <v>33991</v>
          </cell>
          <cell r="C1119">
            <v>5.0999999999999996</v>
          </cell>
          <cell r="D1119">
            <v>7067.9999999999973</v>
          </cell>
        </row>
        <row r="1120">
          <cell r="A1120">
            <v>33992</v>
          </cell>
          <cell r="B1120">
            <v>33992</v>
          </cell>
          <cell r="C1120">
            <v>9.6</v>
          </cell>
          <cell r="D1120">
            <v>7077.5999999999976</v>
          </cell>
        </row>
        <row r="1121">
          <cell r="A1121">
            <v>33993</v>
          </cell>
          <cell r="B1121">
            <v>33993</v>
          </cell>
          <cell r="C1121">
            <v>6.3</v>
          </cell>
          <cell r="D1121">
            <v>7083.8999999999978</v>
          </cell>
        </row>
        <row r="1122">
          <cell r="A1122">
            <v>33994</v>
          </cell>
          <cell r="B1122">
            <v>33994</v>
          </cell>
          <cell r="C1122">
            <v>12.8</v>
          </cell>
          <cell r="D1122">
            <v>7096.699999999998</v>
          </cell>
        </row>
        <row r="1123">
          <cell r="A1123">
            <v>33995</v>
          </cell>
          <cell r="B1123">
            <v>33995</v>
          </cell>
          <cell r="C1123">
            <v>13.3</v>
          </cell>
          <cell r="D1123">
            <v>7109.9999999999982</v>
          </cell>
        </row>
        <row r="1124">
          <cell r="A1124">
            <v>33996</v>
          </cell>
          <cell r="B1124">
            <v>33996</v>
          </cell>
          <cell r="C1124">
            <v>15.9</v>
          </cell>
          <cell r="D1124">
            <v>7125.8999999999978</v>
          </cell>
        </row>
        <row r="1125">
          <cell r="A1125">
            <v>33997</v>
          </cell>
          <cell r="B1125">
            <v>33997</v>
          </cell>
          <cell r="C1125">
            <v>16</v>
          </cell>
          <cell r="D1125">
            <v>7141.8999999999978</v>
          </cell>
        </row>
        <row r="1126">
          <cell r="A1126">
            <v>33998</v>
          </cell>
          <cell r="B1126">
            <v>33998</v>
          </cell>
          <cell r="C1126">
            <v>17.5</v>
          </cell>
          <cell r="D1126">
            <v>7159.3999999999978</v>
          </cell>
        </row>
        <row r="1127">
          <cell r="A1127">
            <v>33999</v>
          </cell>
          <cell r="B1127">
            <v>33999</v>
          </cell>
          <cell r="C1127">
            <v>18.899999999999999</v>
          </cell>
          <cell r="D1127">
            <v>7178.2999999999975</v>
          </cell>
        </row>
        <row r="1128">
          <cell r="A1128">
            <v>34000</v>
          </cell>
          <cell r="B1128">
            <v>34000</v>
          </cell>
          <cell r="C1128">
            <v>19.7</v>
          </cell>
          <cell r="D1128">
            <v>7197.9999999999973</v>
          </cell>
        </row>
        <row r="1129">
          <cell r="A1129">
            <v>34001</v>
          </cell>
          <cell r="B1129">
            <v>34001</v>
          </cell>
          <cell r="C1129">
            <v>18.399999999999999</v>
          </cell>
          <cell r="D1129">
            <v>7216.3999999999969</v>
          </cell>
        </row>
        <row r="1130">
          <cell r="A1130">
            <v>34002</v>
          </cell>
          <cell r="B1130">
            <v>34002</v>
          </cell>
          <cell r="C1130">
            <v>17.899999999999999</v>
          </cell>
          <cell r="D1130">
            <v>7234.2999999999965</v>
          </cell>
        </row>
        <row r="1131">
          <cell r="A1131">
            <v>34003</v>
          </cell>
          <cell r="B1131">
            <v>34003</v>
          </cell>
          <cell r="C1131">
            <v>15.6</v>
          </cell>
          <cell r="D1131">
            <v>7249.8999999999969</v>
          </cell>
        </row>
        <row r="1132">
          <cell r="A1132">
            <v>34004</v>
          </cell>
          <cell r="B1132">
            <v>34004</v>
          </cell>
          <cell r="C1132">
            <v>15.9</v>
          </cell>
          <cell r="D1132">
            <v>7265.7999999999965</v>
          </cell>
        </row>
        <row r="1133">
          <cell r="A1133">
            <v>34005</v>
          </cell>
          <cell r="B1133">
            <v>34005</v>
          </cell>
          <cell r="C1133">
            <v>14.8</v>
          </cell>
          <cell r="D1133">
            <v>7280.5999999999967</v>
          </cell>
        </row>
        <row r="1134">
          <cell r="A1134">
            <v>34006</v>
          </cell>
          <cell r="B1134">
            <v>34006</v>
          </cell>
          <cell r="C1134">
            <v>12.5</v>
          </cell>
          <cell r="D1134">
            <v>7293.0999999999967</v>
          </cell>
        </row>
        <row r="1135">
          <cell r="A1135">
            <v>34007</v>
          </cell>
          <cell r="B1135">
            <v>34007</v>
          </cell>
          <cell r="C1135">
            <v>13.8</v>
          </cell>
          <cell r="D1135">
            <v>7306.8999999999969</v>
          </cell>
        </row>
        <row r="1136">
          <cell r="A1136">
            <v>34008</v>
          </cell>
          <cell r="B1136">
            <v>34008</v>
          </cell>
          <cell r="C1136">
            <v>12.5</v>
          </cell>
          <cell r="D1136">
            <v>7319.3999999999969</v>
          </cell>
        </row>
        <row r="1137">
          <cell r="A1137">
            <v>34009</v>
          </cell>
          <cell r="B1137">
            <v>34009</v>
          </cell>
          <cell r="C1137">
            <v>11.7</v>
          </cell>
          <cell r="D1137">
            <v>7331.0999999999967</v>
          </cell>
        </row>
        <row r="1138">
          <cell r="A1138">
            <v>34010</v>
          </cell>
          <cell r="B1138">
            <v>34010</v>
          </cell>
          <cell r="C1138">
            <v>13.6</v>
          </cell>
          <cell r="D1138">
            <v>7344.6999999999971</v>
          </cell>
        </row>
        <row r="1139">
          <cell r="A1139">
            <v>34011</v>
          </cell>
          <cell r="B1139">
            <v>34011</v>
          </cell>
          <cell r="C1139">
            <v>14.9</v>
          </cell>
          <cell r="D1139">
            <v>7359.5999999999967</v>
          </cell>
        </row>
        <row r="1140">
          <cell r="A1140">
            <v>34012</v>
          </cell>
          <cell r="B1140">
            <v>34012</v>
          </cell>
          <cell r="C1140">
            <v>13.8</v>
          </cell>
          <cell r="D1140">
            <v>7373.3999999999969</v>
          </cell>
        </row>
        <row r="1141">
          <cell r="A1141">
            <v>34013</v>
          </cell>
          <cell r="B1141">
            <v>34013</v>
          </cell>
          <cell r="C1141">
            <v>15.6</v>
          </cell>
          <cell r="D1141">
            <v>7388.9999999999973</v>
          </cell>
        </row>
        <row r="1142">
          <cell r="A1142">
            <v>34014</v>
          </cell>
          <cell r="B1142">
            <v>34014</v>
          </cell>
          <cell r="C1142">
            <v>14</v>
          </cell>
          <cell r="D1142">
            <v>7402.9999999999973</v>
          </cell>
        </row>
        <row r="1143">
          <cell r="A1143">
            <v>34015</v>
          </cell>
          <cell r="B1143">
            <v>34015</v>
          </cell>
          <cell r="C1143">
            <v>13.4</v>
          </cell>
          <cell r="D1143">
            <v>7416.3999999999969</v>
          </cell>
        </row>
        <row r="1144">
          <cell r="A1144">
            <v>34016</v>
          </cell>
          <cell r="B1144">
            <v>34016</v>
          </cell>
          <cell r="C1144">
            <v>15.1</v>
          </cell>
          <cell r="D1144">
            <v>7431.4999999999973</v>
          </cell>
        </row>
        <row r="1145">
          <cell r="A1145">
            <v>34017</v>
          </cell>
          <cell r="B1145">
            <v>34017</v>
          </cell>
          <cell r="C1145">
            <v>11.2</v>
          </cell>
          <cell r="D1145">
            <v>7442.6999999999971</v>
          </cell>
        </row>
        <row r="1146">
          <cell r="A1146">
            <v>34018</v>
          </cell>
          <cell r="B1146">
            <v>34018</v>
          </cell>
          <cell r="C1146">
            <v>12.7</v>
          </cell>
          <cell r="D1146">
            <v>7455.3999999999969</v>
          </cell>
        </row>
        <row r="1147">
          <cell r="A1147">
            <v>34019</v>
          </cell>
          <cell r="B1147">
            <v>34019</v>
          </cell>
          <cell r="C1147">
            <v>11.5</v>
          </cell>
          <cell r="D1147">
            <v>7466.8999999999969</v>
          </cell>
        </row>
        <row r="1148">
          <cell r="A1148">
            <v>34020</v>
          </cell>
          <cell r="B1148">
            <v>34020</v>
          </cell>
          <cell r="C1148">
            <v>12.7</v>
          </cell>
          <cell r="D1148">
            <v>7479.5999999999967</v>
          </cell>
        </row>
        <row r="1149">
          <cell r="A1149">
            <v>34021</v>
          </cell>
          <cell r="B1149">
            <v>34021</v>
          </cell>
          <cell r="C1149">
            <v>15.4</v>
          </cell>
          <cell r="D1149">
            <v>7494.9999999999964</v>
          </cell>
        </row>
        <row r="1150">
          <cell r="A1150">
            <v>34022</v>
          </cell>
          <cell r="B1150">
            <v>34022</v>
          </cell>
          <cell r="C1150">
            <v>18.7</v>
          </cell>
          <cell r="D1150">
            <v>7513.6999999999962</v>
          </cell>
        </row>
        <row r="1151">
          <cell r="A1151">
            <v>34023</v>
          </cell>
          <cell r="B1151">
            <v>34023</v>
          </cell>
          <cell r="C1151">
            <v>18</v>
          </cell>
          <cell r="D1151">
            <v>7531.6999999999962</v>
          </cell>
        </row>
        <row r="1152">
          <cell r="A1152">
            <v>34024</v>
          </cell>
          <cell r="B1152">
            <v>34024</v>
          </cell>
          <cell r="C1152">
            <v>15.7</v>
          </cell>
          <cell r="D1152">
            <v>7547.399999999996</v>
          </cell>
        </row>
        <row r="1153">
          <cell r="A1153">
            <v>34025</v>
          </cell>
          <cell r="B1153">
            <v>34025</v>
          </cell>
          <cell r="C1153">
            <v>16.399999999999999</v>
          </cell>
          <cell r="D1153">
            <v>7563.7999999999956</v>
          </cell>
        </row>
        <row r="1154">
          <cell r="A1154">
            <v>34026</v>
          </cell>
          <cell r="B1154">
            <v>34026</v>
          </cell>
          <cell r="C1154">
            <v>16</v>
          </cell>
          <cell r="D1154">
            <v>7579.7999999999956</v>
          </cell>
        </row>
        <row r="1155">
          <cell r="A1155">
            <v>34027</v>
          </cell>
          <cell r="B1155">
            <v>34027</v>
          </cell>
          <cell r="C1155">
            <v>15.4</v>
          </cell>
          <cell r="D1155">
            <v>7595.1999999999953</v>
          </cell>
        </row>
        <row r="1156">
          <cell r="A1156">
            <v>34028</v>
          </cell>
          <cell r="B1156">
            <v>34028</v>
          </cell>
          <cell r="C1156">
            <v>15</v>
          </cell>
          <cell r="D1156">
            <v>7610.1999999999953</v>
          </cell>
        </row>
        <row r="1157">
          <cell r="A1157">
            <v>34029</v>
          </cell>
          <cell r="B1157">
            <v>34029</v>
          </cell>
          <cell r="C1157">
            <v>13.3</v>
          </cell>
          <cell r="D1157">
            <v>7623.4999999999955</v>
          </cell>
        </row>
        <row r="1158">
          <cell r="A1158">
            <v>34030</v>
          </cell>
          <cell r="B1158">
            <v>34030</v>
          </cell>
          <cell r="C1158">
            <v>15.4</v>
          </cell>
          <cell r="D1158">
            <v>7638.8999999999951</v>
          </cell>
        </row>
        <row r="1159">
          <cell r="A1159">
            <v>34031</v>
          </cell>
          <cell r="B1159">
            <v>34031</v>
          </cell>
          <cell r="C1159">
            <v>18.2</v>
          </cell>
          <cell r="D1159">
            <v>7657.0999999999949</v>
          </cell>
        </row>
        <row r="1160">
          <cell r="A1160">
            <v>34032</v>
          </cell>
          <cell r="B1160">
            <v>34032</v>
          </cell>
          <cell r="C1160">
            <v>17</v>
          </cell>
          <cell r="D1160">
            <v>7674.0999999999949</v>
          </cell>
        </row>
        <row r="1161">
          <cell r="A1161">
            <v>34033</v>
          </cell>
          <cell r="B1161">
            <v>34033</v>
          </cell>
          <cell r="C1161">
            <v>16.5</v>
          </cell>
          <cell r="D1161">
            <v>7690.5999999999949</v>
          </cell>
        </row>
        <row r="1162">
          <cell r="A1162">
            <v>34034</v>
          </cell>
          <cell r="B1162">
            <v>34034</v>
          </cell>
          <cell r="C1162">
            <v>11.4</v>
          </cell>
          <cell r="D1162">
            <v>7701.9999999999945</v>
          </cell>
        </row>
        <row r="1163">
          <cell r="A1163">
            <v>34035</v>
          </cell>
          <cell r="B1163">
            <v>34035</v>
          </cell>
          <cell r="C1163">
            <v>12</v>
          </cell>
          <cell r="D1163">
            <v>7713.9999999999945</v>
          </cell>
        </row>
        <row r="1164">
          <cell r="A1164">
            <v>34036</v>
          </cell>
          <cell r="B1164">
            <v>34036</v>
          </cell>
          <cell r="C1164">
            <v>14.1</v>
          </cell>
          <cell r="D1164">
            <v>7728.0999999999949</v>
          </cell>
        </row>
        <row r="1165">
          <cell r="A1165">
            <v>34037</v>
          </cell>
          <cell r="B1165">
            <v>34037</v>
          </cell>
          <cell r="C1165">
            <v>14.2</v>
          </cell>
          <cell r="D1165">
            <v>7742.2999999999947</v>
          </cell>
        </row>
        <row r="1166">
          <cell r="A1166">
            <v>34038</v>
          </cell>
          <cell r="B1166">
            <v>34038</v>
          </cell>
          <cell r="C1166">
            <v>11.4</v>
          </cell>
          <cell r="D1166">
            <v>7753.6999999999944</v>
          </cell>
        </row>
        <row r="1167">
          <cell r="A1167">
            <v>34039</v>
          </cell>
          <cell r="B1167">
            <v>34039</v>
          </cell>
          <cell r="C1167">
            <v>12.1</v>
          </cell>
          <cell r="D1167">
            <v>7765.7999999999947</v>
          </cell>
        </row>
        <row r="1168">
          <cell r="A1168">
            <v>34040</v>
          </cell>
          <cell r="B1168">
            <v>34040</v>
          </cell>
          <cell r="C1168">
            <v>10.7</v>
          </cell>
          <cell r="D1168">
            <v>7776.4999999999945</v>
          </cell>
        </row>
        <row r="1169">
          <cell r="A1169">
            <v>34041</v>
          </cell>
          <cell r="B1169">
            <v>34041</v>
          </cell>
          <cell r="C1169">
            <v>7.6</v>
          </cell>
          <cell r="D1169">
            <v>7784.0999999999949</v>
          </cell>
        </row>
        <row r="1170">
          <cell r="A1170">
            <v>34042</v>
          </cell>
          <cell r="B1170">
            <v>34042</v>
          </cell>
          <cell r="C1170">
            <v>6.8</v>
          </cell>
          <cell r="D1170">
            <v>7790.8999999999951</v>
          </cell>
        </row>
        <row r="1171">
          <cell r="A1171">
            <v>34043</v>
          </cell>
          <cell r="B1171">
            <v>34043</v>
          </cell>
          <cell r="C1171">
            <v>5.4</v>
          </cell>
          <cell r="D1171">
            <v>7796.2999999999947</v>
          </cell>
        </row>
        <row r="1172">
          <cell r="A1172">
            <v>34044</v>
          </cell>
          <cell r="B1172">
            <v>34044</v>
          </cell>
          <cell r="C1172">
            <v>3.9</v>
          </cell>
          <cell r="D1172">
            <v>7800.1999999999944</v>
          </cell>
        </row>
        <row r="1173">
          <cell r="A1173">
            <v>34045</v>
          </cell>
          <cell r="B1173">
            <v>34045</v>
          </cell>
          <cell r="C1173">
            <v>6.2</v>
          </cell>
          <cell r="D1173">
            <v>7806.3999999999942</v>
          </cell>
        </row>
        <row r="1174">
          <cell r="A1174">
            <v>34046</v>
          </cell>
          <cell r="B1174">
            <v>34046</v>
          </cell>
          <cell r="C1174">
            <v>4.2</v>
          </cell>
          <cell r="D1174">
            <v>7810.599999999994</v>
          </cell>
        </row>
        <row r="1175">
          <cell r="A1175">
            <v>34047</v>
          </cell>
          <cell r="B1175">
            <v>34047</v>
          </cell>
          <cell r="C1175">
            <v>9</v>
          </cell>
          <cell r="D1175">
            <v>7819.599999999994</v>
          </cell>
        </row>
        <row r="1176">
          <cell r="A1176">
            <v>34048</v>
          </cell>
          <cell r="B1176">
            <v>34048</v>
          </cell>
          <cell r="C1176">
            <v>8.6</v>
          </cell>
          <cell r="D1176">
            <v>7828.1999999999944</v>
          </cell>
        </row>
        <row r="1177">
          <cell r="A1177">
            <v>34049</v>
          </cell>
          <cell r="B1177">
            <v>34049</v>
          </cell>
          <cell r="C1177">
            <v>6.9</v>
          </cell>
          <cell r="D1177">
            <v>7835.099999999994</v>
          </cell>
        </row>
        <row r="1178">
          <cell r="A1178">
            <v>34050</v>
          </cell>
          <cell r="B1178">
            <v>34050</v>
          </cell>
          <cell r="C1178">
            <v>4.2</v>
          </cell>
          <cell r="D1178">
            <v>7839.2999999999938</v>
          </cell>
        </row>
        <row r="1179">
          <cell r="A1179">
            <v>34051</v>
          </cell>
          <cell r="B1179">
            <v>34051</v>
          </cell>
          <cell r="C1179">
            <v>6.4</v>
          </cell>
          <cell r="D1179">
            <v>7845.6999999999935</v>
          </cell>
        </row>
        <row r="1180">
          <cell r="A1180">
            <v>34052</v>
          </cell>
          <cell r="B1180">
            <v>34052</v>
          </cell>
          <cell r="C1180">
            <v>9.6</v>
          </cell>
          <cell r="D1180">
            <v>7855.2999999999938</v>
          </cell>
        </row>
        <row r="1181">
          <cell r="A1181">
            <v>34053</v>
          </cell>
          <cell r="B1181">
            <v>34053</v>
          </cell>
          <cell r="C1181">
            <v>11.5</v>
          </cell>
          <cell r="D1181">
            <v>7866.7999999999938</v>
          </cell>
        </row>
        <row r="1182">
          <cell r="A1182">
            <v>34054</v>
          </cell>
          <cell r="B1182">
            <v>34054</v>
          </cell>
          <cell r="C1182">
            <v>12.6</v>
          </cell>
          <cell r="D1182">
            <v>7879.3999999999942</v>
          </cell>
        </row>
        <row r="1183">
          <cell r="A1183">
            <v>34055</v>
          </cell>
          <cell r="B1183">
            <v>34055</v>
          </cell>
          <cell r="C1183">
            <v>14.5</v>
          </cell>
          <cell r="D1183">
            <v>7893.8999999999942</v>
          </cell>
        </row>
        <row r="1184">
          <cell r="A1184">
            <v>34056</v>
          </cell>
          <cell r="B1184">
            <v>34056</v>
          </cell>
          <cell r="C1184">
            <v>13.4</v>
          </cell>
          <cell r="D1184">
            <v>7907.2999999999938</v>
          </cell>
        </row>
        <row r="1185">
          <cell r="A1185">
            <v>34057</v>
          </cell>
          <cell r="B1185">
            <v>34057</v>
          </cell>
          <cell r="C1185">
            <v>14.2</v>
          </cell>
          <cell r="D1185">
            <v>7921.4999999999936</v>
          </cell>
        </row>
        <row r="1186">
          <cell r="A1186">
            <v>34058</v>
          </cell>
          <cell r="B1186">
            <v>34058</v>
          </cell>
          <cell r="C1186">
            <v>13.6</v>
          </cell>
          <cell r="D1186">
            <v>7935.099999999994</v>
          </cell>
        </row>
        <row r="1187">
          <cell r="A1187">
            <v>34059</v>
          </cell>
          <cell r="B1187">
            <v>34059</v>
          </cell>
          <cell r="C1187">
            <v>11.1</v>
          </cell>
          <cell r="D1187">
            <v>7946.1999999999944</v>
          </cell>
        </row>
        <row r="1188">
          <cell r="A1188">
            <v>34060</v>
          </cell>
          <cell r="B1188">
            <v>34060</v>
          </cell>
          <cell r="C1188">
            <v>7.7</v>
          </cell>
          <cell r="D1188">
            <v>7953.8999999999942</v>
          </cell>
        </row>
        <row r="1189">
          <cell r="A1189">
            <v>34061</v>
          </cell>
          <cell r="B1189">
            <v>34061</v>
          </cell>
          <cell r="C1189">
            <v>8.1</v>
          </cell>
          <cell r="D1189">
            <v>7961.9999999999945</v>
          </cell>
        </row>
        <row r="1190">
          <cell r="A1190">
            <v>34062</v>
          </cell>
          <cell r="B1190">
            <v>34062</v>
          </cell>
          <cell r="C1190">
            <v>8.8000000000000007</v>
          </cell>
          <cell r="D1190">
            <v>7970.7999999999947</v>
          </cell>
        </row>
        <row r="1191">
          <cell r="A1191">
            <v>34063</v>
          </cell>
          <cell r="B1191">
            <v>34063</v>
          </cell>
          <cell r="C1191">
            <v>7.5</v>
          </cell>
          <cell r="D1191">
            <v>7978.2999999999947</v>
          </cell>
        </row>
        <row r="1192">
          <cell r="A1192">
            <v>34064</v>
          </cell>
          <cell r="B1192">
            <v>34064</v>
          </cell>
          <cell r="C1192">
            <v>7.7</v>
          </cell>
          <cell r="D1192">
            <v>7985.9999999999945</v>
          </cell>
        </row>
        <row r="1193">
          <cell r="A1193">
            <v>34065</v>
          </cell>
          <cell r="B1193">
            <v>34065</v>
          </cell>
          <cell r="C1193">
            <v>6.7</v>
          </cell>
          <cell r="D1193">
            <v>7992.6999999999944</v>
          </cell>
        </row>
        <row r="1194">
          <cell r="A1194">
            <v>34066</v>
          </cell>
          <cell r="B1194">
            <v>34066</v>
          </cell>
          <cell r="C1194">
            <v>7.8</v>
          </cell>
          <cell r="D1194">
            <v>8000.4999999999945</v>
          </cell>
        </row>
        <row r="1195">
          <cell r="A1195">
            <v>34067</v>
          </cell>
          <cell r="B1195">
            <v>34067</v>
          </cell>
          <cell r="C1195">
            <v>9.1</v>
          </cell>
          <cell r="D1195">
            <v>8009.5999999999949</v>
          </cell>
        </row>
        <row r="1196">
          <cell r="A1196">
            <v>34068</v>
          </cell>
          <cell r="B1196">
            <v>34068</v>
          </cell>
          <cell r="C1196">
            <v>11.8</v>
          </cell>
          <cell r="D1196">
            <v>8021.3999999999951</v>
          </cell>
        </row>
        <row r="1197">
          <cell r="A1197">
            <v>34069</v>
          </cell>
          <cell r="B1197">
            <v>34069</v>
          </cell>
          <cell r="C1197">
            <v>12.3</v>
          </cell>
          <cell r="D1197">
            <v>8033.6999999999953</v>
          </cell>
        </row>
        <row r="1198">
          <cell r="A1198">
            <v>34070</v>
          </cell>
          <cell r="B1198">
            <v>34070</v>
          </cell>
          <cell r="C1198">
            <v>10.9</v>
          </cell>
          <cell r="D1198">
            <v>8044.5999999999949</v>
          </cell>
        </row>
        <row r="1199">
          <cell r="A1199">
            <v>34071</v>
          </cell>
          <cell r="B1199">
            <v>34071</v>
          </cell>
          <cell r="C1199">
            <v>9.1</v>
          </cell>
          <cell r="D1199">
            <v>8053.6999999999953</v>
          </cell>
        </row>
        <row r="1200">
          <cell r="A1200">
            <v>34072</v>
          </cell>
          <cell r="B1200">
            <v>34072</v>
          </cell>
          <cell r="C1200">
            <v>7.3</v>
          </cell>
          <cell r="D1200">
            <v>8060.9999999999955</v>
          </cell>
        </row>
        <row r="1201">
          <cell r="A1201">
            <v>34073</v>
          </cell>
          <cell r="B1201">
            <v>34073</v>
          </cell>
          <cell r="C1201">
            <v>4.2</v>
          </cell>
          <cell r="D1201">
            <v>8065.1999999999953</v>
          </cell>
        </row>
        <row r="1202">
          <cell r="A1202">
            <v>34074</v>
          </cell>
          <cell r="B1202">
            <v>34074</v>
          </cell>
          <cell r="C1202">
            <v>4.5999999999999996</v>
          </cell>
          <cell r="D1202">
            <v>8069.7999999999956</v>
          </cell>
        </row>
        <row r="1203">
          <cell r="A1203">
            <v>34075</v>
          </cell>
          <cell r="B1203">
            <v>34075</v>
          </cell>
          <cell r="C1203">
            <v>6.1</v>
          </cell>
          <cell r="D1203">
            <v>8075.899999999996</v>
          </cell>
        </row>
        <row r="1204">
          <cell r="A1204">
            <v>34076</v>
          </cell>
          <cell r="B1204">
            <v>34076</v>
          </cell>
          <cell r="C1204">
            <v>3.8</v>
          </cell>
          <cell r="D1204">
            <v>8079.6999999999962</v>
          </cell>
        </row>
        <row r="1205">
          <cell r="A1205">
            <v>34077</v>
          </cell>
          <cell r="B1205">
            <v>34077</v>
          </cell>
          <cell r="C1205">
            <v>4.0999999999999996</v>
          </cell>
          <cell r="D1205">
            <v>8083.7999999999965</v>
          </cell>
        </row>
        <row r="1206">
          <cell r="A1206">
            <v>34078</v>
          </cell>
          <cell r="B1206">
            <v>34078</v>
          </cell>
          <cell r="C1206">
            <v>7.1</v>
          </cell>
          <cell r="D1206">
            <v>8090.8999999999969</v>
          </cell>
        </row>
        <row r="1207">
          <cell r="A1207">
            <v>34079</v>
          </cell>
          <cell r="B1207">
            <v>34079</v>
          </cell>
          <cell r="C1207">
            <v>7</v>
          </cell>
          <cell r="D1207">
            <v>8097.8999999999969</v>
          </cell>
        </row>
        <row r="1208">
          <cell r="A1208">
            <v>34080</v>
          </cell>
          <cell r="B1208">
            <v>34080</v>
          </cell>
          <cell r="C1208">
            <v>0</v>
          </cell>
          <cell r="D1208">
            <v>8097.8999999999969</v>
          </cell>
        </row>
        <row r="1209">
          <cell r="A1209">
            <v>34081</v>
          </cell>
          <cell r="B1209">
            <v>34081</v>
          </cell>
          <cell r="C1209">
            <v>0</v>
          </cell>
          <cell r="D1209">
            <v>8097.8999999999969</v>
          </cell>
        </row>
        <row r="1210">
          <cell r="A1210">
            <v>34082</v>
          </cell>
          <cell r="B1210">
            <v>34082</v>
          </cell>
          <cell r="C1210">
            <v>0</v>
          </cell>
          <cell r="D1210">
            <v>8097.8999999999969</v>
          </cell>
        </row>
        <row r="1211">
          <cell r="A1211">
            <v>34083</v>
          </cell>
          <cell r="B1211">
            <v>34083</v>
          </cell>
          <cell r="C1211">
            <v>0</v>
          </cell>
          <cell r="D1211">
            <v>8097.8999999999969</v>
          </cell>
        </row>
        <row r="1212">
          <cell r="A1212">
            <v>34084</v>
          </cell>
          <cell r="B1212">
            <v>34084</v>
          </cell>
          <cell r="C1212">
            <v>0</v>
          </cell>
          <cell r="D1212">
            <v>8097.8999999999969</v>
          </cell>
        </row>
        <row r="1213">
          <cell r="A1213">
            <v>34085</v>
          </cell>
          <cell r="B1213">
            <v>34085</v>
          </cell>
          <cell r="C1213">
            <v>0</v>
          </cell>
          <cell r="D1213">
            <v>8097.8999999999969</v>
          </cell>
        </row>
        <row r="1214">
          <cell r="A1214">
            <v>34086</v>
          </cell>
          <cell r="B1214">
            <v>34086</v>
          </cell>
          <cell r="C1214">
            <v>0</v>
          </cell>
          <cell r="D1214">
            <v>8097.8999999999969</v>
          </cell>
        </row>
        <row r="1215">
          <cell r="A1215">
            <v>34087</v>
          </cell>
          <cell r="B1215">
            <v>34087</v>
          </cell>
          <cell r="C1215">
            <v>0</v>
          </cell>
          <cell r="D1215">
            <v>8097.8999999999969</v>
          </cell>
        </row>
        <row r="1216">
          <cell r="A1216">
            <v>34088</v>
          </cell>
          <cell r="B1216">
            <v>34088</v>
          </cell>
          <cell r="C1216">
            <v>0</v>
          </cell>
          <cell r="D1216">
            <v>8097.8999999999969</v>
          </cell>
        </row>
        <row r="1217">
          <cell r="A1217">
            <v>34089</v>
          </cell>
          <cell r="B1217">
            <v>34089</v>
          </cell>
          <cell r="C1217">
            <v>0</v>
          </cell>
          <cell r="D1217">
            <v>8097.8999999999969</v>
          </cell>
        </row>
        <row r="1218">
          <cell r="A1218">
            <v>34090</v>
          </cell>
          <cell r="B1218">
            <v>34090</v>
          </cell>
          <cell r="C1218">
            <v>0</v>
          </cell>
          <cell r="D1218">
            <v>8097.8999999999969</v>
          </cell>
        </row>
        <row r="1219">
          <cell r="A1219">
            <v>34091</v>
          </cell>
          <cell r="B1219">
            <v>34091</v>
          </cell>
          <cell r="C1219">
            <v>0</v>
          </cell>
          <cell r="D1219">
            <v>8097.8999999999969</v>
          </cell>
        </row>
        <row r="1220">
          <cell r="A1220">
            <v>34092</v>
          </cell>
          <cell r="B1220">
            <v>34092</v>
          </cell>
          <cell r="C1220">
            <v>4</v>
          </cell>
          <cell r="D1220">
            <v>8101.8999999999969</v>
          </cell>
        </row>
        <row r="1221">
          <cell r="A1221">
            <v>34093</v>
          </cell>
          <cell r="B1221">
            <v>34093</v>
          </cell>
          <cell r="C1221">
            <v>5.4</v>
          </cell>
          <cell r="D1221">
            <v>8107.2999999999965</v>
          </cell>
        </row>
        <row r="1222">
          <cell r="A1222">
            <v>34094</v>
          </cell>
          <cell r="B1222">
            <v>34094</v>
          </cell>
          <cell r="C1222">
            <v>4.2</v>
          </cell>
          <cell r="D1222">
            <v>8111.4999999999964</v>
          </cell>
        </row>
        <row r="1223">
          <cell r="A1223">
            <v>34095</v>
          </cell>
          <cell r="B1223">
            <v>34095</v>
          </cell>
          <cell r="C1223">
            <v>5.6</v>
          </cell>
          <cell r="D1223">
            <v>8117.0999999999967</v>
          </cell>
        </row>
        <row r="1224">
          <cell r="A1224">
            <v>34096</v>
          </cell>
          <cell r="B1224">
            <v>34096</v>
          </cell>
          <cell r="C1224">
            <v>0</v>
          </cell>
          <cell r="D1224">
            <v>8117.0999999999967</v>
          </cell>
        </row>
        <row r="1225">
          <cell r="A1225">
            <v>34097</v>
          </cell>
          <cell r="B1225">
            <v>34097</v>
          </cell>
          <cell r="C1225">
            <v>0</v>
          </cell>
          <cell r="D1225">
            <v>8117.0999999999967</v>
          </cell>
        </row>
        <row r="1226">
          <cell r="A1226">
            <v>34098</v>
          </cell>
          <cell r="B1226">
            <v>34098</v>
          </cell>
          <cell r="C1226">
            <v>0</v>
          </cell>
          <cell r="D1226">
            <v>8117.0999999999967</v>
          </cell>
        </row>
        <row r="1227">
          <cell r="A1227">
            <v>34099</v>
          </cell>
          <cell r="B1227">
            <v>34099</v>
          </cell>
          <cell r="C1227">
            <v>0</v>
          </cell>
          <cell r="D1227">
            <v>8117.0999999999967</v>
          </cell>
        </row>
        <row r="1228">
          <cell r="A1228">
            <v>34100</v>
          </cell>
          <cell r="B1228">
            <v>34100</v>
          </cell>
          <cell r="C1228">
            <v>0</v>
          </cell>
          <cell r="D1228">
            <v>8117.0999999999967</v>
          </cell>
        </row>
        <row r="1229">
          <cell r="A1229">
            <v>34101</v>
          </cell>
          <cell r="B1229">
            <v>34101</v>
          </cell>
          <cell r="C1229">
            <v>0</v>
          </cell>
          <cell r="D1229">
            <v>8117.0999999999967</v>
          </cell>
        </row>
        <row r="1230">
          <cell r="A1230">
            <v>34102</v>
          </cell>
          <cell r="B1230">
            <v>34102</v>
          </cell>
          <cell r="C1230">
            <v>0</v>
          </cell>
          <cell r="D1230">
            <v>8117.0999999999967</v>
          </cell>
        </row>
        <row r="1231">
          <cell r="A1231">
            <v>34103</v>
          </cell>
          <cell r="B1231">
            <v>34103</v>
          </cell>
          <cell r="C1231">
            <v>0</v>
          </cell>
          <cell r="D1231">
            <v>8117.0999999999967</v>
          </cell>
        </row>
        <row r="1232">
          <cell r="A1232">
            <v>34104</v>
          </cell>
          <cell r="B1232">
            <v>34104</v>
          </cell>
          <cell r="C1232">
            <v>0</v>
          </cell>
          <cell r="D1232">
            <v>8117.0999999999967</v>
          </cell>
        </row>
        <row r="1233">
          <cell r="A1233">
            <v>34105</v>
          </cell>
          <cell r="B1233">
            <v>34105</v>
          </cell>
          <cell r="C1233">
            <v>2.1</v>
          </cell>
          <cell r="D1233">
            <v>8119.1999999999971</v>
          </cell>
        </row>
        <row r="1234">
          <cell r="A1234">
            <v>34106</v>
          </cell>
          <cell r="B1234">
            <v>34106</v>
          </cell>
          <cell r="C1234">
            <v>0</v>
          </cell>
          <cell r="D1234">
            <v>8119.1999999999971</v>
          </cell>
        </row>
        <row r="1235">
          <cell r="A1235">
            <v>34107</v>
          </cell>
          <cell r="B1235">
            <v>34107</v>
          </cell>
          <cell r="C1235">
            <v>0</v>
          </cell>
          <cell r="D1235">
            <v>8119.1999999999971</v>
          </cell>
        </row>
        <row r="1236">
          <cell r="A1236">
            <v>34108</v>
          </cell>
          <cell r="B1236">
            <v>34108</v>
          </cell>
          <cell r="C1236">
            <v>0</v>
          </cell>
          <cell r="D1236">
            <v>8119.1999999999971</v>
          </cell>
        </row>
        <row r="1237">
          <cell r="A1237">
            <v>34109</v>
          </cell>
          <cell r="B1237">
            <v>34109</v>
          </cell>
          <cell r="C1237">
            <v>0</v>
          </cell>
          <cell r="D1237">
            <v>8119.1999999999971</v>
          </cell>
        </row>
        <row r="1238">
          <cell r="A1238">
            <v>34110</v>
          </cell>
          <cell r="B1238">
            <v>34110</v>
          </cell>
          <cell r="C1238">
            <v>0</v>
          </cell>
          <cell r="D1238">
            <v>8119.1999999999971</v>
          </cell>
        </row>
        <row r="1239">
          <cell r="A1239">
            <v>34111</v>
          </cell>
          <cell r="B1239">
            <v>34111</v>
          </cell>
          <cell r="C1239">
            <v>2.6</v>
          </cell>
          <cell r="D1239">
            <v>8121.7999999999975</v>
          </cell>
        </row>
        <row r="1240">
          <cell r="A1240">
            <v>34112</v>
          </cell>
          <cell r="B1240">
            <v>34112</v>
          </cell>
          <cell r="C1240">
            <v>0.6</v>
          </cell>
          <cell r="D1240">
            <v>8122.3999999999978</v>
          </cell>
        </row>
        <row r="1241">
          <cell r="A1241">
            <v>34113</v>
          </cell>
          <cell r="B1241">
            <v>34113</v>
          </cell>
          <cell r="C1241">
            <v>0</v>
          </cell>
          <cell r="D1241">
            <v>8122.3999999999978</v>
          </cell>
        </row>
        <row r="1242">
          <cell r="A1242">
            <v>34114</v>
          </cell>
          <cell r="B1242">
            <v>34114</v>
          </cell>
          <cell r="C1242">
            <v>0</v>
          </cell>
          <cell r="D1242">
            <v>8122.3999999999978</v>
          </cell>
        </row>
        <row r="1243">
          <cell r="A1243">
            <v>34115</v>
          </cell>
          <cell r="B1243">
            <v>34115</v>
          </cell>
          <cell r="C1243">
            <v>0.6</v>
          </cell>
          <cell r="D1243">
            <v>8122.9999999999982</v>
          </cell>
        </row>
        <row r="1244">
          <cell r="A1244">
            <v>34116</v>
          </cell>
          <cell r="B1244">
            <v>34116</v>
          </cell>
          <cell r="C1244">
            <v>2.6</v>
          </cell>
          <cell r="D1244">
            <v>8125.5999999999985</v>
          </cell>
        </row>
        <row r="1245">
          <cell r="A1245">
            <v>34117</v>
          </cell>
          <cell r="B1245">
            <v>34117</v>
          </cell>
          <cell r="C1245">
            <v>0.7</v>
          </cell>
          <cell r="D1245">
            <v>8126.2999999999984</v>
          </cell>
        </row>
        <row r="1246">
          <cell r="A1246">
            <v>34118</v>
          </cell>
          <cell r="B1246">
            <v>34118</v>
          </cell>
          <cell r="C1246">
            <v>3.4</v>
          </cell>
          <cell r="D1246">
            <v>8129.699999999998</v>
          </cell>
        </row>
        <row r="1247">
          <cell r="A1247">
            <v>34119</v>
          </cell>
          <cell r="B1247">
            <v>34119</v>
          </cell>
          <cell r="C1247">
            <v>0</v>
          </cell>
          <cell r="D1247">
            <v>8129.699999999998</v>
          </cell>
        </row>
        <row r="1248">
          <cell r="A1248">
            <v>34120</v>
          </cell>
          <cell r="B1248">
            <v>34120</v>
          </cell>
          <cell r="C1248">
            <v>0.2</v>
          </cell>
          <cell r="D1248">
            <v>8129.8999999999978</v>
          </cell>
        </row>
        <row r="1249">
          <cell r="A1249">
            <v>34121</v>
          </cell>
          <cell r="B1249">
            <v>34121</v>
          </cell>
          <cell r="C1249">
            <v>0.2</v>
          </cell>
          <cell r="D1249">
            <v>8130.0999999999976</v>
          </cell>
        </row>
        <row r="1250">
          <cell r="A1250">
            <v>34122</v>
          </cell>
          <cell r="B1250">
            <v>34122</v>
          </cell>
          <cell r="C1250">
            <v>0</v>
          </cell>
          <cell r="D1250">
            <v>8130.0999999999976</v>
          </cell>
        </row>
        <row r="1251">
          <cell r="A1251">
            <v>34123</v>
          </cell>
          <cell r="B1251">
            <v>34123</v>
          </cell>
          <cell r="C1251">
            <v>0</v>
          </cell>
          <cell r="D1251">
            <v>8130.0999999999976</v>
          </cell>
        </row>
        <row r="1252">
          <cell r="A1252">
            <v>34124</v>
          </cell>
          <cell r="B1252">
            <v>34124</v>
          </cell>
          <cell r="C1252">
            <v>0</v>
          </cell>
          <cell r="D1252">
            <v>8130.0999999999976</v>
          </cell>
        </row>
        <row r="1253">
          <cell r="A1253">
            <v>34125</v>
          </cell>
          <cell r="B1253">
            <v>34125</v>
          </cell>
          <cell r="C1253">
            <v>0</v>
          </cell>
          <cell r="D1253">
            <v>8130.0999999999976</v>
          </cell>
        </row>
        <row r="1254">
          <cell r="A1254">
            <v>34126</v>
          </cell>
          <cell r="B1254">
            <v>34126</v>
          </cell>
          <cell r="C1254">
            <v>0</v>
          </cell>
          <cell r="D1254">
            <v>8130.0999999999976</v>
          </cell>
        </row>
        <row r="1255">
          <cell r="A1255">
            <v>34127</v>
          </cell>
          <cell r="B1255">
            <v>34127</v>
          </cell>
          <cell r="C1255">
            <v>0</v>
          </cell>
          <cell r="D1255">
            <v>8130.0999999999976</v>
          </cell>
        </row>
        <row r="1256">
          <cell r="A1256">
            <v>34128</v>
          </cell>
          <cell r="B1256">
            <v>34128</v>
          </cell>
          <cell r="C1256">
            <v>0</v>
          </cell>
          <cell r="D1256">
            <v>8130.0999999999976</v>
          </cell>
        </row>
        <row r="1257">
          <cell r="A1257">
            <v>34129</v>
          </cell>
          <cell r="B1257">
            <v>34129</v>
          </cell>
          <cell r="C1257">
            <v>0</v>
          </cell>
          <cell r="D1257">
            <v>8130.0999999999976</v>
          </cell>
        </row>
        <row r="1258">
          <cell r="A1258">
            <v>34130</v>
          </cell>
          <cell r="B1258">
            <v>34130</v>
          </cell>
          <cell r="C1258">
            <v>0</v>
          </cell>
          <cell r="D1258">
            <v>8130.0999999999976</v>
          </cell>
        </row>
        <row r="1259">
          <cell r="A1259">
            <v>34131</v>
          </cell>
          <cell r="B1259">
            <v>34131</v>
          </cell>
          <cell r="C1259">
            <v>0</v>
          </cell>
          <cell r="D1259">
            <v>8130.0999999999976</v>
          </cell>
        </row>
        <row r="1260">
          <cell r="A1260">
            <v>34132</v>
          </cell>
          <cell r="B1260">
            <v>34132</v>
          </cell>
          <cell r="C1260">
            <v>1.5</v>
          </cell>
          <cell r="D1260">
            <v>8131.5999999999976</v>
          </cell>
        </row>
        <row r="1261">
          <cell r="A1261">
            <v>34133</v>
          </cell>
          <cell r="B1261">
            <v>34133</v>
          </cell>
          <cell r="C1261">
            <v>2.9</v>
          </cell>
          <cell r="D1261">
            <v>8134.4999999999973</v>
          </cell>
        </row>
        <row r="1262">
          <cell r="A1262">
            <v>34134</v>
          </cell>
          <cell r="B1262">
            <v>34134</v>
          </cell>
          <cell r="C1262">
            <v>1.2</v>
          </cell>
          <cell r="D1262">
            <v>8135.6999999999971</v>
          </cell>
        </row>
        <row r="1263">
          <cell r="A1263">
            <v>34135</v>
          </cell>
          <cell r="B1263">
            <v>34135</v>
          </cell>
          <cell r="C1263">
            <v>2</v>
          </cell>
          <cell r="D1263">
            <v>8137.6999999999971</v>
          </cell>
        </row>
        <row r="1264">
          <cell r="A1264">
            <v>34136</v>
          </cell>
          <cell r="B1264">
            <v>34136</v>
          </cell>
          <cell r="C1264">
            <v>2.2999999999999998</v>
          </cell>
          <cell r="D1264">
            <v>8139.9999999999973</v>
          </cell>
        </row>
        <row r="1265">
          <cell r="A1265">
            <v>34137</v>
          </cell>
          <cell r="B1265">
            <v>34137</v>
          </cell>
          <cell r="C1265">
            <v>0.5</v>
          </cell>
          <cell r="D1265">
            <v>8140.4999999999973</v>
          </cell>
        </row>
        <row r="1266">
          <cell r="A1266">
            <v>34138</v>
          </cell>
          <cell r="B1266">
            <v>34138</v>
          </cell>
          <cell r="C1266">
            <v>0</v>
          </cell>
          <cell r="D1266">
            <v>8140.4999999999973</v>
          </cell>
        </row>
        <row r="1267">
          <cell r="A1267">
            <v>34139</v>
          </cell>
          <cell r="B1267">
            <v>34139</v>
          </cell>
          <cell r="C1267">
            <v>0</v>
          </cell>
          <cell r="D1267">
            <v>8140.4999999999973</v>
          </cell>
        </row>
        <row r="1268">
          <cell r="A1268">
            <v>34140</v>
          </cell>
          <cell r="B1268">
            <v>34140</v>
          </cell>
          <cell r="C1268">
            <v>0.3</v>
          </cell>
          <cell r="D1268">
            <v>8140.7999999999975</v>
          </cell>
        </row>
        <row r="1269">
          <cell r="A1269">
            <v>34141</v>
          </cell>
          <cell r="B1269">
            <v>34141</v>
          </cell>
          <cell r="C1269">
            <v>0.6</v>
          </cell>
          <cell r="D1269">
            <v>8141.3999999999978</v>
          </cell>
        </row>
        <row r="1270">
          <cell r="A1270">
            <v>34142</v>
          </cell>
          <cell r="B1270">
            <v>34142</v>
          </cell>
          <cell r="C1270">
            <v>0</v>
          </cell>
          <cell r="D1270">
            <v>8141.3999999999978</v>
          </cell>
        </row>
        <row r="1271">
          <cell r="A1271">
            <v>34143</v>
          </cell>
          <cell r="B1271">
            <v>34143</v>
          </cell>
          <cell r="C1271">
            <v>0</v>
          </cell>
          <cell r="D1271">
            <v>8141.3999999999978</v>
          </cell>
        </row>
        <row r="1272">
          <cell r="A1272">
            <v>34144</v>
          </cell>
          <cell r="B1272">
            <v>34144</v>
          </cell>
          <cell r="C1272">
            <v>2.8</v>
          </cell>
          <cell r="D1272">
            <v>8144.199999999998</v>
          </cell>
        </row>
        <row r="1273">
          <cell r="A1273">
            <v>34145</v>
          </cell>
          <cell r="B1273">
            <v>34145</v>
          </cell>
          <cell r="C1273">
            <v>3.4</v>
          </cell>
          <cell r="D1273">
            <v>8147.5999999999976</v>
          </cell>
        </row>
        <row r="1274">
          <cell r="A1274">
            <v>34146</v>
          </cell>
          <cell r="B1274">
            <v>34146</v>
          </cell>
          <cell r="C1274">
            <v>3.2</v>
          </cell>
          <cell r="D1274">
            <v>8150.7999999999975</v>
          </cell>
        </row>
        <row r="1275">
          <cell r="A1275">
            <v>34147</v>
          </cell>
          <cell r="B1275">
            <v>34147</v>
          </cell>
          <cell r="C1275">
            <v>1.4</v>
          </cell>
          <cell r="D1275">
            <v>8152.1999999999971</v>
          </cell>
        </row>
        <row r="1276">
          <cell r="A1276">
            <v>34148</v>
          </cell>
          <cell r="B1276">
            <v>34148</v>
          </cell>
          <cell r="C1276">
            <v>1.4</v>
          </cell>
          <cell r="D1276">
            <v>8153.5999999999967</v>
          </cell>
        </row>
        <row r="1277">
          <cell r="A1277">
            <v>34149</v>
          </cell>
          <cell r="B1277">
            <v>34149</v>
          </cell>
          <cell r="C1277">
            <v>0</v>
          </cell>
          <cell r="D1277">
            <v>8153.5999999999967</v>
          </cell>
        </row>
        <row r="1278">
          <cell r="A1278">
            <v>34150</v>
          </cell>
          <cell r="B1278">
            <v>34150</v>
          </cell>
          <cell r="C1278">
            <v>0</v>
          </cell>
          <cell r="D1278">
            <v>8153.5999999999967</v>
          </cell>
        </row>
        <row r="1279">
          <cell r="A1279">
            <v>34151</v>
          </cell>
          <cell r="B1279">
            <v>34151</v>
          </cell>
          <cell r="C1279">
            <v>0</v>
          </cell>
          <cell r="D1279">
            <v>8153.5999999999967</v>
          </cell>
        </row>
        <row r="1280">
          <cell r="A1280">
            <v>34152</v>
          </cell>
          <cell r="B1280">
            <v>34152</v>
          </cell>
          <cell r="C1280">
            <v>0</v>
          </cell>
          <cell r="D1280">
            <v>8153.5999999999967</v>
          </cell>
        </row>
        <row r="1281">
          <cell r="A1281">
            <v>34153</v>
          </cell>
          <cell r="B1281">
            <v>34153</v>
          </cell>
          <cell r="C1281">
            <v>0</v>
          </cell>
          <cell r="D1281">
            <v>8153.5999999999967</v>
          </cell>
        </row>
        <row r="1282">
          <cell r="A1282">
            <v>34154</v>
          </cell>
          <cell r="B1282">
            <v>34154</v>
          </cell>
          <cell r="C1282">
            <v>0</v>
          </cell>
          <cell r="D1282">
            <v>8153.5999999999967</v>
          </cell>
        </row>
        <row r="1283">
          <cell r="A1283">
            <v>34155</v>
          </cell>
          <cell r="B1283">
            <v>34155</v>
          </cell>
          <cell r="C1283">
            <v>0</v>
          </cell>
          <cell r="D1283">
            <v>8153.5999999999967</v>
          </cell>
        </row>
        <row r="1284">
          <cell r="A1284">
            <v>34156</v>
          </cell>
          <cell r="B1284">
            <v>34156</v>
          </cell>
          <cell r="C1284">
            <v>1.4</v>
          </cell>
          <cell r="D1284">
            <v>8154.9999999999964</v>
          </cell>
        </row>
        <row r="1285">
          <cell r="A1285">
            <v>34157</v>
          </cell>
          <cell r="B1285">
            <v>34157</v>
          </cell>
          <cell r="C1285">
            <v>1.5</v>
          </cell>
          <cell r="D1285">
            <v>8156.4999999999964</v>
          </cell>
        </row>
        <row r="1286">
          <cell r="A1286">
            <v>34158</v>
          </cell>
          <cell r="B1286">
            <v>34158</v>
          </cell>
          <cell r="C1286">
            <v>0.2</v>
          </cell>
          <cell r="D1286">
            <v>8156.6999999999962</v>
          </cell>
        </row>
        <row r="1287">
          <cell r="A1287">
            <v>34159</v>
          </cell>
          <cell r="B1287">
            <v>34159</v>
          </cell>
          <cell r="C1287">
            <v>0</v>
          </cell>
          <cell r="D1287">
            <v>8156.6999999999962</v>
          </cell>
        </row>
        <row r="1288">
          <cell r="A1288">
            <v>34160</v>
          </cell>
          <cell r="B1288">
            <v>34160</v>
          </cell>
          <cell r="C1288">
            <v>0</v>
          </cell>
          <cell r="D1288">
            <v>8156.6999999999962</v>
          </cell>
        </row>
        <row r="1289">
          <cell r="A1289">
            <v>34161</v>
          </cell>
          <cell r="B1289">
            <v>34161</v>
          </cell>
          <cell r="C1289">
            <v>2.8</v>
          </cell>
          <cell r="D1289">
            <v>8159.4999999999964</v>
          </cell>
        </row>
        <row r="1290">
          <cell r="A1290">
            <v>34162</v>
          </cell>
          <cell r="B1290">
            <v>34162</v>
          </cell>
          <cell r="C1290">
            <v>1.1000000000000001</v>
          </cell>
          <cell r="D1290">
            <v>8160.5999999999967</v>
          </cell>
        </row>
        <row r="1291">
          <cell r="A1291">
            <v>34163</v>
          </cell>
          <cell r="B1291">
            <v>34163</v>
          </cell>
          <cell r="C1291">
            <v>2.8</v>
          </cell>
          <cell r="D1291">
            <v>8163.3999999999969</v>
          </cell>
        </row>
        <row r="1292">
          <cell r="A1292">
            <v>34164</v>
          </cell>
          <cell r="B1292">
            <v>34164</v>
          </cell>
          <cell r="C1292">
            <v>0.3</v>
          </cell>
          <cell r="D1292">
            <v>8163.6999999999971</v>
          </cell>
        </row>
        <row r="1293">
          <cell r="A1293">
            <v>34165</v>
          </cell>
          <cell r="B1293">
            <v>34165</v>
          </cell>
          <cell r="C1293">
            <v>0</v>
          </cell>
          <cell r="D1293">
            <v>8163.6999999999971</v>
          </cell>
        </row>
        <row r="1294">
          <cell r="A1294">
            <v>34166</v>
          </cell>
          <cell r="B1294">
            <v>34166</v>
          </cell>
          <cell r="C1294">
            <v>0</v>
          </cell>
          <cell r="D1294">
            <v>8163.6999999999971</v>
          </cell>
        </row>
        <row r="1295">
          <cell r="A1295">
            <v>34167</v>
          </cell>
          <cell r="B1295">
            <v>34167</v>
          </cell>
          <cell r="C1295">
            <v>0</v>
          </cell>
          <cell r="D1295">
            <v>8163.6999999999971</v>
          </cell>
        </row>
        <row r="1296">
          <cell r="A1296">
            <v>34168</v>
          </cell>
          <cell r="B1296">
            <v>34168</v>
          </cell>
          <cell r="C1296">
            <v>0</v>
          </cell>
          <cell r="D1296">
            <v>8163.6999999999971</v>
          </cell>
        </row>
        <row r="1297">
          <cell r="A1297">
            <v>34169</v>
          </cell>
          <cell r="B1297">
            <v>34169</v>
          </cell>
          <cell r="C1297">
            <v>0</v>
          </cell>
          <cell r="D1297">
            <v>8163.6999999999971</v>
          </cell>
        </row>
        <row r="1298">
          <cell r="A1298">
            <v>34170</v>
          </cell>
          <cell r="B1298">
            <v>34170</v>
          </cell>
          <cell r="C1298">
            <v>0</v>
          </cell>
          <cell r="D1298">
            <v>8163.6999999999971</v>
          </cell>
        </row>
        <row r="1299">
          <cell r="A1299">
            <v>34171</v>
          </cell>
          <cell r="B1299">
            <v>34171</v>
          </cell>
          <cell r="C1299">
            <v>0.8</v>
          </cell>
          <cell r="D1299">
            <v>8164.4999999999973</v>
          </cell>
        </row>
        <row r="1300">
          <cell r="A1300">
            <v>34172</v>
          </cell>
          <cell r="B1300">
            <v>34172</v>
          </cell>
          <cell r="C1300">
            <v>0.9</v>
          </cell>
          <cell r="D1300">
            <v>8165.3999999999969</v>
          </cell>
        </row>
        <row r="1301">
          <cell r="A1301">
            <v>34173</v>
          </cell>
          <cell r="B1301">
            <v>34173</v>
          </cell>
          <cell r="C1301">
            <v>0</v>
          </cell>
          <cell r="D1301">
            <v>8165.3999999999969</v>
          </cell>
        </row>
        <row r="1302">
          <cell r="A1302">
            <v>34174</v>
          </cell>
          <cell r="B1302">
            <v>34174</v>
          </cell>
          <cell r="C1302">
            <v>0</v>
          </cell>
          <cell r="D1302">
            <v>8165.3999999999969</v>
          </cell>
        </row>
        <row r="1303">
          <cell r="A1303">
            <v>34175</v>
          </cell>
          <cell r="B1303">
            <v>34175</v>
          </cell>
          <cell r="C1303">
            <v>0</v>
          </cell>
          <cell r="D1303">
            <v>8165.3999999999969</v>
          </cell>
        </row>
        <row r="1304">
          <cell r="A1304">
            <v>34176</v>
          </cell>
          <cell r="B1304">
            <v>34176</v>
          </cell>
          <cell r="C1304">
            <v>0.4</v>
          </cell>
          <cell r="D1304">
            <v>8165.7999999999965</v>
          </cell>
        </row>
        <row r="1305">
          <cell r="A1305">
            <v>34177</v>
          </cell>
          <cell r="B1305">
            <v>34177</v>
          </cell>
          <cell r="C1305">
            <v>1.4</v>
          </cell>
          <cell r="D1305">
            <v>8167.1999999999962</v>
          </cell>
        </row>
        <row r="1306">
          <cell r="A1306">
            <v>34178</v>
          </cell>
          <cell r="B1306">
            <v>34178</v>
          </cell>
          <cell r="C1306">
            <v>0</v>
          </cell>
          <cell r="D1306">
            <v>8167.1999999999962</v>
          </cell>
        </row>
        <row r="1307">
          <cell r="A1307">
            <v>34179</v>
          </cell>
          <cell r="B1307">
            <v>34179</v>
          </cell>
          <cell r="C1307">
            <v>0</v>
          </cell>
          <cell r="D1307">
            <v>8167.1999999999962</v>
          </cell>
        </row>
        <row r="1308">
          <cell r="A1308">
            <v>34180</v>
          </cell>
          <cell r="B1308">
            <v>34180</v>
          </cell>
          <cell r="C1308">
            <v>0</v>
          </cell>
          <cell r="D1308">
            <v>8167.1999999999962</v>
          </cell>
        </row>
        <row r="1309">
          <cell r="A1309">
            <v>34181</v>
          </cell>
          <cell r="B1309">
            <v>34181</v>
          </cell>
          <cell r="C1309">
            <v>0</v>
          </cell>
          <cell r="D1309">
            <v>8167.1999999999962</v>
          </cell>
        </row>
        <row r="1310">
          <cell r="A1310">
            <v>34182</v>
          </cell>
          <cell r="B1310">
            <v>34182</v>
          </cell>
          <cell r="C1310">
            <v>0</v>
          </cell>
          <cell r="D1310">
            <v>8167.1999999999962</v>
          </cell>
        </row>
        <row r="1311">
          <cell r="A1311">
            <v>34183</v>
          </cell>
          <cell r="B1311">
            <v>34183</v>
          </cell>
          <cell r="C1311">
            <v>0</v>
          </cell>
          <cell r="D1311">
            <v>8167.1999999999962</v>
          </cell>
        </row>
        <row r="1312">
          <cell r="A1312">
            <v>34184</v>
          </cell>
          <cell r="B1312">
            <v>34184</v>
          </cell>
          <cell r="C1312">
            <v>0</v>
          </cell>
          <cell r="D1312">
            <v>8167.1999999999962</v>
          </cell>
        </row>
        <row r="1313">
          <cell r="A1313">
            <v>34185</v>
          </cell>
          <cell r="B1313">
            <v>34185</v>
          </cell>
          <cell r="C1313">
            <v>0</v>
          </cell>
          <cell r="D1313">
            <v>8167.1999999999962</v>
          </cell>
        </row>
        <row r="1314">
          <cell r="A1314">
            <v>34186</v>
          </cell>
          <cell r="B1314">
            <v>34186</v>
          </cell>
          <cell r="C1314">
            <v>0</v>
          </cell>
          <cell r="D1314">
            <v>8167.1999999999962</v>
          </cell>
        </row>
        <row r="1315">
          <cell r="A1315">
            <v>34187</v>
          </cell>
          <cell r="B1315">
            <v>34187</v>
          </cell>
          <cell r="C1315">
            <v>0</v>
          </cell>
          <cell r="D1315">
            <v>8167.1999999999962</v>
          </cell>
        </row>
        <row r="1316">
          <cell r="A1316">
            <v>34188</v>
          </cell>
          <cell r="B1316">
            <v>34188</v>
          </cell>
          <cell r="C1316">
            <v>0</v>
          </cell>
          <cell r="D1316">
            <v>8167.1999999999962</v>
          </cell>
        </row>
        <row r="1317">
          <cell r="A1317">
            <v>34189</v>
          </cell>
          <cell r="B1317">
            <v>34189</v>
          </cell>
          <cell r="C1317">
            <v>0</v>
          </cell>
          <cell r="D1317">
            <v>8167.1999999999962</v>
          </cell>
        </row>
        <row r="1318">
          <cell r="A1318">
            <v>34190</v>
          </cell>
          <cell r="B1318">
            <v>34190</v>
          </cell>
          <cell r="C1318">
            <v>0</v>
          </cell>
          <cell r="D1318">
            <v>8167.1999999999962</v>
          </cell>
        </row>
        <row r="1319">
          <cell r="A1319">
            <v>34191</v>
          </cell>
          <cell r="B1319">
            <v>34191</v>
          </cell>
          <cell r="C1319">
            <v>0</v>
          </cell>
          <cell r="D1319">
            <v>8167.1999999999962</v>
          </cell>
        </row>
        <row r="1320">
          <cell r="A1320">
            <v>34192</v>
          </cell>
          <cell r="B1320">
            <v>34192</v>
          </cell>
          <cell r="C1320">
            <v>0.5</v>
          </cell>
          <cell r="D1320">
            <v>8167.6999999999962</v>
          </cell>
        </row>
        <row r="1321">
          <cell r="A1321">
            <v>34193</v>
          </cell>
          <cell r="B1321">
            <v>34193</v>
          </cell>
          <cell r="C1321">
            <v>0</v>
          </cell>
          <cell r="D1321">
            <v>8167.6999999999962</v>
          </cell>
        </row>
        <row r="1322">
          <cell r="A1322">
            <v>34194</v>
          </cell>
          <cell r="B1322">
            <v>34194</v>
          </cell>
          <cell r="C1322">
            <v>0</v>
          </cell>
          <cell r="D1322">
            <v>8167.6999999999962</v>
          </cell>
        </row>
        <row r="1323">
          <cell r="A1323">
            <v>34195</v>
          </cell>
          <cell r="B1323">
            <v>34195</v>
          </cell>
          <cell r="C1323">
            <v>0</v>
          </cell>
          <cell r="D1323">
            <v>8167.6999999999962</v>
          </cell>
        </row>
        <row r="1324">
          <cell r="A1324">
            <v>34196</v>
          </cell>
          <cell r="B1324">
            <v>34196</v>
          </cell>
          <cell r="C1324">
            <v>0</v>
          </cell>
          <cell r="D1324">
            <v>8167.6999999999962</v>
          </cell>
        </row>
        <row r="1325">
          <cell r="A1325">
            <v>34197</v>
          </cell>
          <cell r="B1325">
            <v>34197</v>
          </cell>
          <cell r="C1325">
            <v>0</v>
          </cell>
          <cell r="D1325">
            <v>8167.6999999999962</v>
          </cell>
        </row>
        <row r="1326">
          <cell r="A1326">
            <v>34198</v>
          </cell>
          <cell r="B1326">
            <v>34198</v>
          </cell>
          <cell r="C1326">
            <v>0</v>
          </cell>
          <cell r="D1326">
            <v>8167.6999999999962</v>
          </cell>
        </row>
        <row r="1327">
          <cell r="A1327">
            <v>34199</v>
          </cell>
          <cell r="B1327">
            <v>34199</v>
          </cell>
          <cell r="C1327">
            <v>1.1000000000000001</v>
          </cell>
          <cell r="D1327">
            <v>8168.7999999999965</v>
          </cell>
        </row>
        <row r="1328">
          <cell r="A1328">
            <v>34200</v>
          </cell>
          <cell r="B1328">
            <v>34200</v>
          </cell>
          <cell r="C1328">
            <v>9.9999999999999645E-2</v>
          </cell>
          <cell r="D1328">
            <v>8168.8999999999969</v>
          </cell>
        </row>
        <row r="1329">
          <cell r="A1329">
            <v>34201</v>
          </cell>
          <cell r="B1329">
            <v>34201</v>
          </cell>
          <cell r="C1329">
            <v>0</v>
          </cell>
          <cell r="D1329">
            <v>8168.8999999999969</v>
          </cell>
        </row>
        <row r="1330">
          <cell r="A1330">
            <v>34202</v>
          </cell>
          <cell r="B1330">
            <v>34202</v>
          </cell>
          <cell r="C1330">
            <v>0</v>
          </cell>
          <cell r="D1330">
            <v>8168.8999999999969</v>
          </cell>
        </row>
        <row r="1331">
          <cell r="A1331">
            <v>34203</v>
          </cell>
          <cell r="B1331">
            <v>34203</v>
          </cell>
          <cell r="C1331">
            <v>0</v>
          </cell>
          <cell r="D1331">
            <v>8168.8999999999969</v>
          </cell>
        </row>
        <row r="1332">
          <cell r="A1332">
            <v>34204</v>
          </cell>
          <cell r="B1332">
            <v>34204</v>
          </cell>
          <cell r="C1332">
            <v>2.2999999999999998</v>
          </cell>
          <cell r="D1332">
            <v>8171.1999999999971</v>
          </cell>
        </row>
        <row r="1333">
          <cell r="A1333">
            <v>34205</v>
          </cell>
          <cell r="B1333">
            <v>34205</v>
          </cell>
          <cell r="C1333">
            <v>1.9</v>
          </cell>
          <cell r="D1333">
            <v>8173.0999999999967</v>
          </cell>
        </row>
        <row r="1334">
          <cell r="A1334">
            <v>34206</v>
          </cell>
          <cell r="B1334">
            <v>34206</v>
          </cell>
          <cell r="C1334">
            <v>2.6</v>
          </cell>
          <cell r="D1334">
            <v>8175.6999999999971</v>
          </cell>
        </row>
        <row r="1335">
          <cell r="A1335">
            <v>34207</v>
          </cell>
          <cell r="B1335">
            <v>34207</v>
          </cell>
          <cell r="C1335">
            <v>2.2999999999999998</v>
          </cell>
          <cell r="D1335">
            <v>8177.9999999999973</v>
          </cell>
        </row>
        <row r="1336">
          <cell r="A1336">
            <v>34208</v>
          </cell>
          <cell r="B1336">
            <v>34208</v>
          </cell>
          <cell r="C1336">
            <v>2</v>
          </cell>
          <cell r="D1336">
            <v>8179.9999999999973</v>
          </cell>
        </row>
        <row r="1337">
          <cell r="A1337">
            <v>34209</v>
          </cell>
          <cell r="B1337">
            <v>34209</v>
          </cell>
          <cell r="C1337">
            <v>3</v>
          </cell>
          <cell r="D1337">
            <v>8182.9999999999973</v>
          </cell>
        </row>
        <row r="1338">
          <cell r="A1338">
            <v>34210</v>
          </cell>
          <cell r="B1338">
            <v>34210</v>
          </cell>
          <cell r="C1338">
            <v>2.7</v>
          </cell>
          <cell r="D1338">
            <v>8185.6999999999971</v>
          </cell>
        </row>
        <row r="1339">
          <cell r="A1339">
            <v>34211</v>
          </cell>
          <cell r="B1339">
            <v>34211</v>
          </cell>
          <cell r="C1339">
            <v>2.9</v>
          </cell>
          <cell r="D1339">
            <v>8188.5999999999967</v>
          </cell>
        </row>
        <row r="1340">
          <cell r="A1340">
            <v>34212</v>
          </cell>
          <cell r="B1340">
            <v>34212</v>
          </cell>
          <cell r="C1340">
            <v>2.2000000000000002</v>
          </cell>
          <cell r="D1340">
            <v>8190.7999999999965</v>
          </cell>
        </row>
        <row r="1341">
          <cell r="A1341">
            <v>34213</v>
          </cell>
          <cell r="B1341">
            <v>34213</v>
          </cell>
          <cell r="C1341">
            <v>1.5</v>
          </cell>
          <cell r="D1341">
            <v>8192.2999999999956</v>
          </cell>
        </row>
        <row r="1342">
          <cell r="A1342">
            <v>34214</v>
          </cell>
          <cell r="B1342">
            <v>34214</v>
          </cell>
          <cell r="C1342">
            <v>3.6</v>
          </cell>
          <cell r="D1342">
            <v>8195.899999999996</v>
          </cell>
        </row>
        <row r="1343">
          <cell r="A1343">
            <v>34215</v>
          </cell>
          <cell r="B1343">
            <v>34215</v>
          </cell>
          <cell r="C1343">
            <v>1.8</v>
          </cell>
          <cell r="D1343">
            <v>8197.6999999999953</v>
          </cell>
        </row>
        <row r="1344">
          <cell r="A1344">
            <v>34216</v>
          </cell>
          <cell r="B1344">
            <v>34216</v>
          </cell>
          <cell r="C1344">
            <v>3</v>
          </cell>
          <cell r="D1344">
            <v>8200.6999999999953</v>
          </cell>
        </row>
        <row r="1345">
          <cell r="A1345">
            <v>34217</v>
          </cell>
          <cell r="B1345">
            <v>34217</v>
          </cell>
          <cell r="C1345">
            <v>4.5999999999999996</v>
          </cell>
          <cell r="D1345">
            <v>8205.2999999999956</v>
          </cell>
        </row>
        <row r="1346">
          <cell r="A1346">
            <v>34218</v>
          </cell>
          <cell r="B1346">
            <v>34218</v>
          </cell>
          <cell r="C1346">
            <v>4.5</v>
          </cell>
          <cell r="D1346">
            <v>8209.7999999999956</v>
          </cell>
        </row>
        <row r="1347">
          <cell r="A1347">
            <v>34219</v>
          </cell>
          <cell r="B1347">
            <v>34219</v>
          </cell>
          <cell r="C1347">
            <v>3.2</v>
          </cell>
          <cell r="D1347">
            <v>8212.9999999999964</v>
          </cell>
        </row>
        <row r="1348">
          <cell r="A1348">
            <v>34220</v>
          </cell>
          <cell r="B1348">
            <v>34220</v>
          </cell>
          <cell r="C1348">
            <v>1.9</v>
          </cell>
          <cell r="D1348">
            <v>8214.899999999996</v>
          </cell>
        </row>
        <row r="1349">
          <cell r="A1349">
            <v>34221</v>
          </cell>
          <cell r="B1349">
            <v>34221</v>
          </cell>
          <cell r="C1349">
            <v>0</v>
          </cell>
          <cell r="D1349">
            <v>8214.899999999996</v>
          </cell>
        </row>
        <row r="1350">
          <cell r="A1350">
            <v>34222</v>
          </cell>
          <cell r="B1350">
            <v>34222</v>
          </cell>
          <cell r="C1350">
            <v>0</v>
          </cell>
          <cell r="D1350">
            <v>8214.899999999996</v>
          </cell>
        </row>
        <row r="1351">
          <cell r="A1351">
            <v>34223</v>
          </cell>
          <cell r="B1351">
            <v>34223</v>
          </cell>
          <cell r="C1351">
            <v>0.5</v>
          </cell>
          <cell r="D1351">
            <v>8215.399999999996</v>
          </cell>
        </row>
        <row r="1352">
          <cell r="A1352">
            <v>34224</v>
          </cell>
          <cell r="B1352">
            <v>34224</v>
          </cell>
          <cell r="C1352">
            <v>2.4</v>
          </cell>
          <cell r="D1352">
            <v>8217.7999999999956</v>
          </cell>
        </row>
        <row r="1353">
          <cell r="A1353">
            <v>34225</v>
          </cell>
          <cell r="B1353">
            <v>34225</v>
          </cell>
          <cell r="C1353">
            <v>4</v>
          </cell>
          <cell r="D1353">
            <v>8221.7999999999956</v>
          </cell>
        </row>
        <row r="1354">
          <cell r="A1354">
            <v>34226</v>
          </cell>
          <cell r="B1354">
            <v>34226</v>
          </cell>
          <cell r="C1354">
            <v>2.4</v>
          </cell>
          <cell r="D1354">
            <v>8224.1999999999953</v>
          </cell>
        </row>
        <row r="1355">
          <cell r="A1355">
            <v>34227</v>
          </cell>
          <cell r="B1355">
            <v>34227</v>
          </cell>
          <cell r="C1355">
            <v>0.7</v>
          </cell>
          <cell r="D1355">
            <v>8224.899999999996</v>
          </cell>
        </row>
        <row r="1356">
          <cell r="A1356">
            <v>34228</v>
          </cell>
          <cell r="B1356">
            <v>34228</v>
          </cell>
          <cell r="C1356">
            <v>2.9</v>
          </cell>
          <cell r="D1356">
            <v>8227.7999999999956</v>
          </cell>
        </row>
        <row r="1357">
          <cell r="A1357">
            <v>34229</v>
          </cell>
          <cell r="B1357">
            <v>34229</v>
          </cell>
          <cell r="C1357">
            <v>6.1</v>
          </cell>
          <cell r="D1357">
            <v>8233.899999999996</v>
          </cell>
        </row>
        <row r="1358">
          <cell r="A1358">
            <v>34230</v>
          </cell>
          <cell r="B1358">
            <v>34230</v>
          </cell>
          <cell r="C1358">
            <v>5.9</v>
          </cell>
          <cell r="D1358">
            <v>8239.7999999999956</v>
          </cell>
        </row>
        <row r="1359">
          <cell r="A1359">
            <v>34231</v>
          </cell>
          <cell r="B1359">
            <v>34231</v>
          </cell>
          <cell r="C1359">
            <v>4.4000000000000004</v>
          </cell>
          <cell r="D1359">
            <v>8244.1999999999953</v>
          </cell>
        </row>
        <row r="1360">
          <cell r="A1360">
            <v>34232</v>
          </cell>
          <cell r="B1360">
            <v>34232</v>
          </cell>
          <cell r="C1360">
            <v>2.7</v>
          </cell>
          <cell r="D1360">
            <v>8246.899999999996</v>
          </cell>
        </row>
        <row r="1361">
          <cell r="A1361">
            <v>34233</v>
          </cell>
          <cell r="B1361">
            <v>34233</v>
          </cell>
          <cell r="C1361">
            <v>0</v>
          </cell>
          <cell r="D1361">
            <v>8246.899999999996</v>
          </cell>
        </row>
        <row r="1362">
          <cell r="A1362">
            <v>34234</v>
          </cell>
          <cell r="B1362">
            <v>34234</v>
          </cell>
          <cell r="C1362">
            <v>0</v>
          </cell>
          <cell r="D1362">
            <v>8246.899999999996</v>
          </cell>
        </row>
        <row r="1363">
          <cell r="A1363">
            <v>34235</v>
          </cell>
          <cell r="B1363">
            <v>34235</v>
          </cell>
          <cell r="C1363">
            <v>0</v>
          </cell>
          <cell r="D1363">
            <v>8246.899999999996</v>
          </cell>
        </row>
        <row r="1364">
          <cell r="A1364">
            <v>34236</v>
          </cell>
          <cell r="B1364">
            <v>34236</v>
          </cell>
          <cell r="C1364">
            <v>0.2</v>
          </cell>
          <cell r="D1364">
            <v>8247.0999999999967</v>
          </cell>
        </row>
        <row r="1365">
          <cell r="A1365">
            <v>34237</v>
          </cell>
          <cell r="B1365">
            <v>34237</v>
          </cell>
          <cell r="C1365">
            <v>0</v>
          </cell>
          <cell r="D1365">
            <v>8247.0999999999967</v>
          </cell>
        </row>
        <row r="1366">
          <cell r="A1366">
            <v>34238</v>
          </cell>
          <cell r="B1366">
            <v>34238</v>
          </cell>
          <cell r="C1366">
            <v>1.9</v>
          </cell>
          <cell r="D1366">
            <v>8248.9999999999964</v>
          </cell>
        </row>
        <row r="1367">
          <cell r="A1367">
            <v>34239</v>
          </cell>
          <cell r="B1367">
            <v>34239</v>
          </cell>
          <cell r="C1367">
            <v>3.6</v>
          </cell>
          <cell r="D1367">
            <v>8252.5999999999967</v>
          </cell>
        </row>
        <row r="1368">
          <cell r="A1368">
            <v>34240</v>
          </cell>
          <cell r="B1368">
            <v>34240</v>
          </cell>
          <cell r="C1368">
            <v>3.3</v>
          </cell>
          <cell r="D1368">
            <v>8255.899999999996</v>
          </cell>
        </row>
        <row r="1369">
          <cell r="A1369">
            <v>34241</v>
          </cell>
          <cell r="B1369">
            <v>34241</v>
          </cell>
          <cell r="C1369">
            <v>3.8</v>
          </cell>
          <cell r="D1369">
            <v>8259.6999999999953</v>
          </cell>
        </row>
        <row r="1370">
          <cell r="A1370">
            <v>34242</v>
          </cell>
          <cell r="B1370">
            <v>34242</v>
          </cell>
          <cell r="C1370">
            <v>7.4</v>
          </cell>
          <cell r="D1370">
            <v>8267.0999999999949</v>
          </cell>
        </row>
        <row r="1371">
          <cell r="A1371">
            <v>34243</v>
          </cell>
          <cell r="B1371">
            <v>34243</v>
          </cell>
          <cell r="C1371">
            <v>6.9</v>
          </cell>
          <cell r="D1371">
            <v>8273.9999999999945</v>
          </cell>
        </row>
        <row r="1372">
          <cell r="A1372">
            <v>34244</v>
          </cell>
          <cell r="B1372">
            <v>34244</v>
          </cell>
          <cell r="C1372">
            <v>1.7</v>
          </cell>
          <cell r="D1372">
            <v>8275.6999999999953</v>
          </cell>
        </row>
        <row r="1373">
          <cell r="A1373">
            <v>34245</v>
          </cell>
          <cell r="B1373">
            <v>34245</v>
          </cell>
          <cell r="C1373">
            <v>1.4</v>
          </cell>
          <cell r="D1373">
            <v>8277.0999999999949</v>
          </cell>
        </row>
        <row r="1374">
          <cell r="A1374">
            <v>34246</v>
          </cell>
          <cell r="B1374">
            <v>34246</v>
          </cell>
          <cell r="C1374">
            <v>1.8</v>
          </cell>
          <cell r="D1374">
            <v>8278.8999999999942</v>
          </cell>
        </row>
        <row r="1375">
          <cell r="A1375">
            <v>34247</v>
          </cell>
          <cell r="B1375">
            <v>34247</v>
          </cell>
          <cell r="C1375">
            <v>0.5</v>
          </cell>
          <cell r="D1375">
            <v>8279.3999999999942</v>
          </cell>
        </row>
        <row r="1376">
          <cell r="A1376">
            <v>34248</v>
          </cell>
          <cell r="B1376">
            <v>34248</v>
          </cell>
          <cell r="C1376">
            <v>1.3</v>
          </cell>
          <cell r="D1376">
            <v>8280.6999999999935</v>
          </cell>
        </row>
        <row r="1377">
          <cell r="A1377">
            <v>34249</v>
          </cell>
          <cell r="B1377">
            <v>34249</v>
          </cell>
          <cell r="C1377">
            <v>2.1</v>
          </cell>
          <cell r="D1377">
            <v>8282.7999999999938</v>
          </cell>
        </row>
        <row r="1378">
          <cell r="A1378">
            <v>34250</v>
          </cell>
          <cell r="B1378">
            <v>34250</v>
          </cell>
          <cell r="C1378">
            <v>2.1</v>
          </cell>
          <cell r="D1378">
            <v>8284.8999999999942</v>
          </cell>
        </row>
        <row r="1379">
          <cell r="A1379">
            <v>34251</v>
          </cell>
          <cell r="B1379">
            <v>34251</v>
          </cell>
          <cell r="C1379">
            <v>2.4</v>
          </cell>
          <cell r="D1379">
            <v>8287.2999999999938</v>
          </cell>
        </row>
        <row r="1380">
          <cell r="A1380">
            <v>34252</v>
          </cell>
          <cell r="B1380">
            <v>34252</v>
          </cell>
          <cell r="C1380">
            <v>3.9</v>
          </cell>
          <cell r="D1380">
            <v>8291.1999999999935</v>
          </cell>
        </row>
        <row r="1381">
          <cell r="A1381">
            <v>34253</v>
          </cell>
          <cell r="B1381">
            <v>34253</v>
          </cell>
          <cell r="C1381">
            <v>3</v>
          </cell>
          <cell r="D1381">
            <v>8294.1999999999935</v>
          </cell>
        </row>
        <row r="1382">
          <cell r="A1382">
            <v>34254</v>
          </cell>
          <cell r="B1382">
            <v>34254</v>
          </cell>
          <cell r="C1382">
            <v>1.1000000000000001</v>
          </cell>
          <cell r="D1382">
            <v>8295.2999999999938</v>
          </cell>
        </row>
        <row r="1383">
          <cell r="A1383">
            <v>34255</v>
          </cell>
          <cell r="B1383">
            <v>34255</v>
          </cell>
          <cell r="C1383">
            <v>0.9</v>
          </cell>
          <cell r="D1383">
            <v>8296.1999999999935</v>
          </cell>
        </row>
        <row r="1384">
          <cell r="A1384">
            <v>34256</v>
          </cell>
          <cell r="B1384">
            <v>34256</v>
          </cell>
          <cell r="C1384">
            <v>1.6</v>
          </cell>
          <cell r="D1384">
            <v>8297.7999999999938</v>
          </cell>
        </row>
        <row r="1385">
          <cell r="A1385">
            <v>34257</v>
          </cell>
          <cell r="B1385">
            <v>34257</v>
          </cell>
          <cell r="C1385">
            <v>8.4</v>
          </cell>
          <cell r="D1385">
            <v>8306.1999999999935</v>
          </cell>
        </row>
        <row r="1386">
          <cell r="A1386">
            <v>34258</v>
          </cell>
          <cell r="B1386">
            <v>34258</v>
          </cell>
          <cell r="C1386">
            <v>9.5</v>
          </cell>
          <cell r="D1386">
            <v>8315.6999999999935</v>
          </cell>
        </row>
        <row r="1387">
          <cell r="A1387">
            <v>34259</v>
          </cell>
          <cell r="B1387">
            <v>34259</v>
          </cell>
          <cell r="C1387">
            <v>10.199999999999999</v>
          </cell>
          <cell r="D1387">
            <v>8325.8999999999942</v>
          </cell>
        </row>
        <row r="1388">
          <cell r="A1388">
            <v>34260</v>
          </cell>
          <cell r="B1388">
            <v>34260</v>
          </cell>
          <cell r="C1388">
            <v>11.8</v>
          </cell>
          <cell r="D1388">
            <v>8337.6999999999935</v>
          </cell>
        </row>
        <row r="1389">
          <cell r="A1389">
            <v>34261</v>
          </cell>
          <cell r="B1389">
            <v>34261</v>
          </cell>
          <cell r="C1389">
            <v>10.9</v>
          </cell>
          <cell r="D1389">
            <v>8348.5999999999931</v>
          </cell>
        </row>
        <row r="1390">
          <cell r="A1390">
            <v>34262</v>
          </cell>
          <cell r="B1390">
            <v>34262</v>
          </cell>
          <cell r="C1390">
            <v>8.9</v>
          </cell>
          <cell r="D1390">
            <v>8357.4999999999927</v>
          </cell>
        </row>
        <row r="1391">
          <cell r="A1391">
            <v>34263</v>
          </cell>
          <cell r="B1391">
            <v>34263</v>
          </cell>
          <cell r="C1391">
            <v>8.4</v>
          </cell>
          <cell r="D1391">
            <v>8365.8999999999924</v>
          </cell>
        </row>
        <row r="1392">
          <cell r="A1392">
            <v>34264</v>
          </cell>
          <cell r="B1392">
            <v>34264</v>
          </cell>
          <cell r="C1392">
            <v>8</v>
          </cell>
          <cell r="D1392">
            <v>8373.8999999999924</v>
          </cell>
        </row>
        <row r="1393">
          <cell r="A1393">
            <v>34265</v>
          </cell>
          <cell r="B1393">
            <v>34265</v>
          </cell>
          <cell r="C1393">
            <v>9.1999999999999993</v>
          </cell>
          <cell r="D1393">
            <v>8383.0999999999931</v>
          </cell>
        </row>
        <row r="1394">
          <cell r="A1394">
            <v>34266</v>
          </cell>
          <cell r="B1394">
            <v>34266</v>
          </cell>
          <cell r="C1394">
            <v>9.6</v>
          </cell>
          <cell r="D1394">
            <v>8392.6999999999935</v>
          </cell>
        </row>
        <row r="1395">
          <cell r="A1395">
            <v>34267</v>
          </cell>
          <cell r="B1395">
            <v>34267</v>
          </cell>
          <cell r="C1395">
            <v>10.5</v>
          </cell>
          <cell r="D1395">
            <v>8403.1999999999935</v>
          </cell>
        </row>
        <row r="1396">
          <cell r="A1396">
            <v>34268</v>
          </cell>
          <cell r="B1396">
            <v>34268</v>
          </cell>
          <cell r="C1396">
            <v>10.8</v>
          </cell>
          <cell r="D1396">
            <v>8413.9999999999927</v>
          </cell>
        </row>
        <row r="1397">
          <cell r="A1397">
            <v>34269</v>
          </cell>
          <cell r="B1397">
            <v>34269</v>
          </cell>
          <cell r="C1397">
            <v>7.9</v>
          </cell>
          <cell r="D1397">
            <v>8421.8999999999924</v>
          </cell>
        </row>
        <row r="1398">
          <cell r="A1398">
            <v>34270</v>
          </cell>
          <cell r="B1398">
            <v>34270</v>
          </cell>
          <cell r="C1398">
            <v>8.1</v>
          </cell>
          <cell r="D1398">
            <v>8429.9999999999927</v>
          </cell>
        </row>
        <row r="1399">
          <cell r="A1399">
            <v>34271</v>
          </cell>
          <cell r="B1399">
            <v>34271</v>
          </cell>
          <cell r="C1399">
            <v>9.8000000000000007</v>
          </cell>
          <cell r="D1399">
            <v>8439.799999999992</v>
          </cell>
        </row>
        <row r="1400">
          <cell r="A1400">
            <v>34272</v>
          </cell>
          <cell r="B1400">
            <v>34272</v>
          </cell>
          <cell r="C1400">
            <v>10.4</v>
          </cell>
          <cell r="D1400">
            <v>8450.1999999999916</v>
          </cell>
        </row>
        <row r="1401">
          <cell r="A1401">
            <v>34273</v>
          </cell>
          <cell r="B1401">
            <v>34273</v>
          </cell>
          <cell r="C1401">
            <v>11.8</v>
          </cell>
          <cell r="D1401">
            <v>8461.9999999999909</v>
          </cell>
        </row>
        <row r="1402">
          <cell r="A1402">
            <v>34274</v>
          </cell>
          <cell r="B1402">
            <v>34274</v>
          </cell>
          <cell r="C1402">
            <v>11.7</v>
          </cell>
          <cell r="D1402">
            <v>8473.6999999999916</v>
          </cell>
        </row>
        <row r="1403">
          <cell r="A1403">
            <v>34275</v>
          </cell>
          <cell r="B1403">
            <v>34275</v>
          </cell>
          <cell r="C1403">
            <v>11</v>
          </cell>
          <cell r="D1403">
            <v>8484.6999999999916</v>
          </cell>
        </row>
        <row r="1404">
          <cell r="A1404">
            <v>34276</v>
          </cell>
          <cell r="B1404">
            <v>34276</v>
          </cell>
          <cell r="C1404">
            <v>12.9</v>
          </cell>
          <cell r="D1404">
            <v>8497.5999999999913</v>
          </cell>
        </row>
        <row r="1405">
          <cell r="A1405">
            <v>34277</v>
          </cell>
          <cell r="B1405">
            <v>34277</v>
          </cell>
          <cell r="C1405">
            <v>12.4</v>
          </cell>
          <cell r="D1405">
            <v>8509.9999999999909</v>
          </cell>
        </row>
        <row r="1406">
          <cell r="A1406">
            <v>34278</v>
          </cell>
          <cell r="B1406">
            <v>34278</v>
          </cell>
          <cell r="C1406">
            <v>11.3</v>
          </cell>
          <cell r="D1406">
            <v>8521.2999999999902</v>
          </cell>
        </row>
        <row r="1407">
          <cell r="A1407">
            <v>34279</v>
          </cell>
          <cell r="B1407">
            <v>34279</v>
          </cell>
          <cell r="C1407">
            <v>11.6</v>
          </cell>
          <cell r="D1407">
            <v>8532.8999999999905</v>
          </cell>
        </row>
        <row r="1408">
          <cell r="A1408">
            <v>34280</v>
          </cell>
          <cell r="B1408">
            <v>34280</v>
          </cell>
          <cell r="C1408">
            <v>9.1999999999999993</v>
          </cell>
          <cell r="D1408">
            <v>8542.0999999999913</v>
          </cell>
        </row>
        <row r="1409">
          <cell r="A1409">
            <v>34281</v>
          </cell>
          <cell r="B1409">
            <v>34281</v>
          </cell>
          <cell r="C1409">
            <v>8.9</v>
          </cell>
          <cell r="D1409">
            <v>8550.9999999999909</v>
          </cell>
        </row>
        <row r="1410">
          <cell r="A1410">
            <v>34282</v>
          </cell>
          <cell r="B1410">
            <v>34282</v>
          </cell>
          <cell r="C1410">
            <v>9.5</v>
          </cell>
          <cell r="D1410">
            <v>8560.4999999999909</v>
          </cell>
        </row>
        <row r="1411">
          <cell r="A1411">
            <v>34283</v>
          </cell>
          <cell r="B1411">
            <v>34283</v>
          </cell>
          <cell r="C1411">
            <v>9.3000000000000007</v>
          </cell>
          <cell r="D1411">
            <v>8569.7999999999902</v>
          </cell>
        </row>
        <row r="1412">
          <cell r="A1412">
            <v>34284</v>
          </cell>
          <cell r="B1412">
            <v>34284</v>
          </cell>
          <cell r="C1412">
            <v>10.4</v>
          </cell>
          <cell r="D1412">
            <v>8580.1999999999898</v>
          </cell>
        </row>
        <row r="1413">
          <cell r="A1413">
            <v>34285</v>
          </cell>
          <cell r="B1413">
            <v>34285</v>
          </cell>
          <cell r="C1413">
            <v>10.8</v>
          </cell>
          <cell r="D1413">
            <v>8590.9999999999891</v>
          </cell>
        </row>
        <row r="1414">
          <cell r="A1414">
            <v>34286</v>
          </cell>
          <cell r="B1414">
            <v>34286</v>
          </cell>
          <cell r="C1414">
            <v>12.6</v>
          </cell>
          <cell r="D1414">
            <v>8603.5999999999894</v>
          </cell>
        </row>
        <row r="1415">
          <cell r="A1415">
            <v>34287</v>
          </cell>
          <cell r="B1415">
            <v>34287</v>
          </cell>
          <cell r="C1415">
            <v>12.5</v>
          </cell>
          <cell r="D1415">
            <v>8616.0999999999894</v>
          </cell>
        </row>
        <row r="1416">
          <cell r="A1416">
            <v>34288</v>
          </cell>
          <cell r="B1416">
            <v>34288</v>
          </cell>
          <cell r="C1416">
            <v>12.1</v>
          </cell>
          <cell r="D1416">
            <v>8628.1999999999898</v>
          </cell>
        </row>
        <row r="1417">
          <cell r="A1417">
            <v>34289</v>
          </cell>
          <cell r="B1417">
            <v>34289</v>
          </cell>
          <cell r="C1417">
            <v>12.4</v>
          </cell>
          <cell r="D1417">
            <v>8640.5999999999894</v>
          </cell>
        </row>
        <row r="1418">
          <cell r="A1418">
            <v>34290</v>
          </cell>
          <cell r="B1418">
            <v>34290</v>
          </cell>
          <cell r="C1418">
            <v>13.4</v>
          </cell>
          <cell r="D1418">
            <v>8653.9999999999891</v>
          </cell>
        </row>
        <row r="1419">
          <cell r="A1419">
            <v>34291</v>
          </cell>
          <cell r="B1419">
            <v>34291</v>
          </cell>
          <cell r="C1419">
            <v>16.7</v>
          </cell>
          <cell r="D1419">
            <v>8670.6999999999898</v>
          </cell>
        </row>
        <row r="1420">
          <cell r="A1420">
            <v>34292</v>
          </cell>
          <cell r="B1420">
            <v>34292</v>
          </cell>
          <cell r="C1420">
            <v>16.600000000000001</v>
          </cell>
          <cell r="D1420">
            <v>8687.2999999999902</v>
          </cell>
        </row>
        <row r="1421">
          <cell r="A1421">
            <v>34293</v>
          </cell>
          <cell r="B1421">
            <v>34293</v>
          </cell>
          <cell r="C1421">
            <v>18.5</v>
          </cell>
          <cell r="D1421">
            <v>8705.7999999999902</v>
          </cell>
        </row>
        <row r="1422">
          <cell r="A1422">
            <v>34294</v>
          </cell>
          <cell r="B1422">
            <v>34294</v>
          </cell>
          <cell r="C1422">
            <v>21.8</v>
          </cell>
          <cell r="D1422">
            <v>8727.5999999999894</v>
          </cell>
        </row>
        <row r="1423">
          <cell r="A1423">
            <v>34295</v>
          </cell>
          <cell r="B1423">
            <v>34295</v>
          </cell>
          <cell r="C1423">
            <v>18.399999999999999</v>
          </cell>
          <cell r="D1423">
            <v>8745.9999999999891</v>
          </cell>
        </row>
        <row r="1424">
          <cell r="A1424">
            <v>34296</v>
          </cell>
          <cell r="B1424">
            <v>34296</v>
          </cell>
          <cell r="C1424">
            <v>19.100000000000001</v>
          </cell>
          <cell r="D1424">
            <v>8765.0999999999894</v>
          </cell>
        </row>
        <row r="1425">
          <cell r="A1425">
            <v>34297</v>
          </cell>
          <cell r="B1425">
            <v>34297</v>
          </cell>
          <cell r="C1425">
            <v>20.100000000000001</v>
          </cell>
          <cell r="D1425">
            <v>8785.1999999999898</v>
          </cell>
        </row>
        <row r="1426">
          <cell r="A1426">
            <v>34298</v>
          </cell>
          <cell r="B1426">
            <v>34298</v>
          </cell>
          <cell r="C1426">
            <v>18.399999999999999</v>
          </cell>
          <cell r="D1426">
            <v>8803.5999999999894</v>
          </cell>
        </row>
        <row r="1427">
          <cell r="A1427">
            <v>34299</v>
          </cell>
          <cell r="B1427">
            <v>34299</v>
          </cell>
          <cell r="C1427">
            <v>18.100000000000001</v>
          </cell>
          <cell r="D1427">
            <v>8821.6999999999898</v>
          </cell>
        </row>
        <row r="1428">
          <cell r="A1428">
            <v>34300</v>
          </cell>
          <cell r="B1428">
            <v>34300</v>
          </cell>
          <cell r="C1428">
            <v>17.899999999999999</v>
          </cell>
          <cell r="D1428">
            <v>8839.5999999999894</v>
          </cell>
        </row>
        <row r="1429">
          <cell r="A1429">
            <v>34301</v>
          </cell>
          <cell r="B1429">
            <v>34301</v>
          </cell>
          <cell r="C1429">
            <v>17</v>
          </cell>
          <cell r="D1429">
            <v>8856.5999999999894</v>
          </cell>
        </row>
        <row r="1430">
          <cell r="A1430">
            <v>34302</v>
          </cell>
          <cell r="B1430">
            <v>34302</v>
          </cell>
          <cell r="C1430">
            <v>19.100000000000001</v>
          </cell>
          <cell r="D1430">
            <v>8875.6999999999898</v>
          </cell>
        </row>
        <row r="1431">
          <cell r="A1431">
            <v>34303</v>
          </cell>
          <cell r="B1431">
            <v>34303</v>
          </cell>
          <cell r="C1431">
            <v>21.1</v>
          </cell>
          <cell r="D1431">
            <v>8896.7999999999902</v>
          </cell>
        </row>
        <row r="1432">
          <cell r="A1432">
            <v>34304</v>
          </cell>
          <cell r="B1432">
            <v>34304</v>
          </cell>
          <cell r="C1432">
            <v>19.2</v>
          </cell>
          <cell r="D1432">
            <v>8915.9999999999909</v>
          </cell>
        </row>
        <row r="1433">
          <cell r="A1433">
            <v>34305</v>
          </cell>
          <cell r="B1433">
            <v>34305</v>
          </cell>
          <cell r="C1433">
            <v>14.7</v>
          </cell>
          <cell r="D1433">
            <v>8930.6999999999916</v>
          </cell>
        </row>
        <row r="1434">
          <cell r="A1434">
            <v>34306</v>
          </cell>
          <cell r="B1434">
            <v>34306</v>
          </cell>
          <cell r="C1434">
            <v>8.1</v>
          </cell>
          <cell r="D1434">
            <v>8938.799999999992</v>
          </cell>
        </row>
        <row r="1435">
          <cell r="A1435">
            <v>34307</v>
          </cell>
          <cell r="B1435">
            <v>34307</v>
          </cell>
          <cell r="C1435">
            <v>7.5</v>
          </cell>
          <cell r="D1435">
            <v>8946.299999999992</v>
          </cell>
        </row>
        <row r="1436">
          <cell r="A1436">
            <v>34308</v>
          </cell>
          <cell r="B1436">
            <v>34308</v>
          </cell>
          <cell r="C1436">
            <v>9.4</v>
          </cell>
          <cell r="D1436">
            <v>8955.6999999999916</v>
          </cell>
        </row>
        <row r="1437">
          <cell r="A1437">
            <v>34309</v>
          </cell>
          <cell r="B1437">
            <v>34309</v>
          </cell>
          <cell r="C1437">
            <v>8.3000000000000007</v>
          </cell>
          <cell r="D1437">
            <v>8963.9999999999909</v>
          </cell>
        </row>
        <row r="1438">
          <cell r="A1438">
            <v>34310</v>
          </cell>
          <cell r="B1438">
            <v>34310</v>
          </cell>
          <cell r="C1438">
            <v>11.5</v>
          </cell>
          <cell r="D1438">
            <v>8975.4999999999909</v>
          </cell>
        </row>
        <row r="1439">
          <cell r="A1439">
            <v>34311</v>
          </cell>
          <cell r="B1439">
            <v>34311</v>
          </cell>
          <cell r="C1439">
            <v>11.8</v>
          </cell>
          <cell r="D1439">
            <v>8987.2999999999902</v>
          </cell>
        </row>
        <row r="1440">
          <cell r="A1440">
            <v>34312</v>
          </cell>
          <cell r="B1440">
            <v>34312</v>
          </cell>
          <cell r="C1440">
            <v>8.1</v>
          </cell>
          <cell r="D1440">
            <v>8995.3999999999905</v>
          </cell>
        </row>
        <row r="1441">
          <cell r="A1441">
            <v>34313</v>
          </cell>
          <cell r="B1441">
            <v>34313</v>
          </cell>
          <cell r="C1441">
            <v>9.6</v>
          </cell>
          <cell r="D1441">
            <v>9004.9999999999909</v>
          </cell>
        </row>
        <row r="1442">
          <cell r="A1442">
            <v>34314</v>
          </cell>
          <cell r="B1442">
            <v>34314</v>
          </cell>
          <cell r="C1442">
            <v>10.6</v>
          </cell>
          <cell r="D1442">
            <v>9015.5999999999913</v>
          </cell>
        </row>
        <row r="1443">
          <cell r="A1443">
            <v>34315</v>
          </cell>
          <cell r="B1443">
            <v>34315</v>
          </cell>
          <cell r="C1443">
            <v>11.4</v>
          </cell>
          <cell r="D1443">
            <v>9026.9999999999909</v>
          </cell>
        </row>
        <row r="1444">
          <cell r="A1444">
            <v>34316</v>
          </cell>
          <cell r="B1444">
            <v>34316</v>
          </cell>
          <cell r="C1444">
            <v>11.8</v>
          </cell>
          <cell r="D1444">
            <v>9038.7999999999902</v>
          </cell>
        </row>
        <row r="1445">
          <cell r="A1445">
            <v>34317</v>
          </cell>
          <cell r="B1445">
            <v>34317</v>
          </cell>
          <cell r="C1445">
            <v>11.9</v>
          </cell>
          <cell r="D1445">
            <v>9050.6999999999898</v>
          </cell>
        </row>
        <row r="1446">
          <cell r="A1446">
            <v>34318</v>
          </cell>
          <cell r="B1446">
            <v>34318</v>
          </cell>
          <cell r="C1446">
            <v>12.8</v>
          </cell>
          <cell r="D1446">
            <v>9063.4999999999891</v>
          </cell>
        </row>
        <row r="1447">
          <cell r="A1447">
            <v>34319</v>
          </cell>
          <cell r="B1447">
            <v>34319</v>
          </cell>
          <cell r="C1447">
            <v>9.8000000000000007</v>
          </cell>
          <cell r="D1447">
            <v>9073.2999999999884</v>
          </cell>
        </row>
        <row r="1448">
          <cell r="A1448">
            <v>34320</v>
          </cell>
          <cell r="B1448">
            <v>34320</v>
          </cell>
          <cell r="C1448">
            <v>10.1</v>
          </cell>
          <cell r="D1448">
            <v>9083.3999999999887</v>
          </cell>
        </row>
        <row r="1449">
          <cell r="A1449">
            <v>34321</v>
          </cell>
          <cell r="B1449">
            <v>34321</v>
          </cell>
          <cell r="C1449">
            <v>10.9</v>
          </cell>
          <cell r="D1449">
            <v>9094.2999999999884</v>
          </cell>
        </row>
        <row r="1450">
          <cell r="A1450">
            <v>34322</v>
          </cell>
          <cell r="B1450">
            <v>34322</v>
          </cell>
          <cell r="C1450">
            <v>5.6</v>
          </cell>
          <cell r="D1450">
            <v>9099.8999999999887</v>
          </cell>
        </row>
        <row r="1451">
          <cell r="A1451">
            <v>34323</v>
          </cell>
          <cell r="B1451">
            <v>34323</v>
          </cell>
          <cell r="C1451">
            <v>10.6</v>
          </cell>
          <cell r="D1451">
            <v>9110.4999999999891</v>
          </cell>
        </row>
        <row r="1452">
          <cell r="A1452">
            <v>34324</v>
          </cell>
          <cell r="B1452">
            <v>34324</v>
          </cell>
          <cell r="C1452">
            <v>13.2</v>
          </cell>
          <cell r="D1452">
            <v>9123.6999999999898</v>
          </cell>
        </row>
        <row r="1453">
          <cell r="A1453">
            <v>34325</v>
          </cell>
          <cell r="B1453">
            <v>34325</v>
          </cell>
          <cell r="C1453">
            <v>13.8</v>
          </cell>
          <cell r="D1453">
            <v>9137.4999999999891</v>
          </cell>
        </row>
        <row r="1454">
          <cell r="A1454">
            <v>34326</v>
          </cell>
          <cell r="B1454">
            <v>34326</v>
          </cell>
          <cell r="C1454">
            <v>12</v>
          </cell>
          <cell r="D1454">
            <v>9149.4999999999891</v>
          </cell>
        </row>
        <row r="1455">
          <cell r="A1455">
            <v>34327</v>
          </cell>
          <cell r="B1455">
            <v>34327</v>
          </cell>
          <cell r="C1455">
            <v>12.6</v>
          </cell>
          <cell r="D1455">
            <v>9162.0999999999894</v>
          </cell>
        </row>
        <row r="1456">
          <cell r="A1456">
            <v>34328</v>
          </cell>
          <cell r="B1456">
            <v>34328</v>
          </cell>
          <cell r="C1456">
            <v>13.9</v>
          </cell>
          <cell r="D1456">
            <v>9175.9999999999891</v>
          </cell>
        </row>
        <row r="1457">
          <cell r="A1457">
            <v>34329</v>
          </cell>
          <cell r="B1457">
            <v>34329</v>
          </cell>
          <cell r="C1457">
            <v>14.5</v>
          </cell>
          <cell r="D1457">
            <v>9190.4999999999891</v>
          </cell>
        </row>
        <row r="1458">
          <cell r="A1458">
            <v>34330</v>
          </cell>
          <cell r="B1458">
            <v>34330</v>
          </cell>
          <cell r="C1458">
            <v>14.3</v>
          </cell>
          <cell r="D1458">
            <v>9204.7999999999884</v>
          </cell>
        </row>
        <row r="1459">
          <cell r="A1459">
            <v>34331</v>
          </cell>
          <cell r="B1459">
            <v>34331</v>
          </cell>
          <cell r="C1459">
            <v>15.8</v>
          </cell>
          <cell r="D1459">
            <v>9220.5999999999876</v>
          </cell>
        </row>
        <row r="1460">
          <cell r="A1460">
            <v>34332</v>
          </cell>
          <cell r="B1460">
            <v>34332</v>
          </cell>
          <cell r="C1460">
            <v>16.2</v>
          </cell>
          <cell r="D1460">
            <v>9236.7999999999884</v>
          </cell>
        </row>
        <row r="1461">
          <cell r="A1461">
            <v>34333</v>
          </cell>
          <cell r="B1461">
            <v>34333</v>
          </cell>
          <cell r="C1461">
            <v>11.5</v>
          </cell>
          <cell r="D1461">
            <v>9248.2999999999884</v>
          </cell>
        </row>
        <row r="1462">
          <cell r="A1462">
            <v>34334</v>
          </cell>
          <cell r="B1462">
            <v>34334</v>
          </cell>
          <cell r="C1462">
            <v>8.6</v>
          </cell>
          <cell r="D1462">
            <v>9256.8999999999887</v>
          </cell>
        </row>
        <row r="1463">
          <cell r="A1463">
            <v>34335</v>
          </cell>
          <cell r="B1463">
            <v>34335</v>
          </cell>
          <cell r="C1463">
            <v>11.4</v>
          </cell>
          <cell r="D1463">
            <v>9268.2999999999884</v>
          </cell>
        </row>
        <row r="1464">
          <cell r="A1464">
            <v>34336</v>
          </cell>
          <cell r="B1464">
            <v>34336</v>
          </cell>
          <cell r="C1464">
            <v>14.5</v>
          </cell>
          <cell r="D1464">
            <v>9282.7999999999884</v>
          </cell>
        </row>
        <row r="1465">
          <cell r="A1465">
            <v>34337</v>
          </cell>
          <cell r="B1465">
            <v>34337</v>
          </cell>
          <cell r="C1465">
            <v>13.6</v>
          </cell>
          <cell r="D1465">
            <v>9296.3999999999887</v>
          </cell>
        </row>
        <row r="1466">
          <cell r="A1466">
            <v>34338</v>
          </cell>
          <cell r="B1466">
            <v>34338</v>
          </cell>
          <cell r="C1466">
            <v>10.8</v>
          </cell>
          <cell r="D1466">
            <v>9307.199999999988</v>
          </cell>
        </row>
        <row r="1467">
          <cell r="A1467">
            <v>34339</v>
          </cell>
          <cell r="B1467">
            <v>34339</v>
          </cell>
          <cell r="C1467">
            <v>9.9</v>
          </cell>
          <cell r="D1467">
            <v>9317.0999999999876</v>
          </cell>
        </row>
        <row r="1468">
          <cell r="A1468">
            <v>34340</v>
          </cell>
          <cell r="B1468">
            <v>34340</v>
          </cell>
          <cell r="C1468">
            <v>8.9</v>
          </cell>
          <cell r="D1468">
            <v>9325.9999999999873</v>
          </cell>
        </row>
        <row r="1469">
          <cell r="A1469">
            <v>34341</v>
          </cell>
          <cell r="B1469">
            <v>34341</v>
          </cell>
          <cell r="C1469">
            <v>10.3</v>
          </cell>
          <cell r="D1469">
            <v>9336.2999999999865</v>
          </cell>
        </row>
        <row r="1470">
          <cell r="A1470">
            <v>34342</v>
          </cell>
          <cell r="B1470">
            <v>34342</v>
          </cell>
          <cell r="C1470">
            <v>11.5</v>
          </cell>
          <cell r="D1470">
            <v>9347.7999999999865</v>
          </cell>
        </row>
        <row r="1471">
          <cell r="A1471">
            <v>34343</v>
          </cell>
          <cell r="B1471">
            <v>34343</v>
          </cell>
          <cell r="C1471">
            <v>13.7</v>
          </cell>
          <cell r="D1471">
            <v>9361.4999999999873</v>
          </cell>
        </row>
        <row r="1472">
          <cell r="A1472">
            <v>34344</v>
          </cell>
          <cell r="B1472">
            <v>34344</v>
          </cell>
          <cell r="C1472">
            <v>12.2</v>
          </cell>
          <cell r="D1472">
            <v>9373.699999999988</v>
          </cell>
        </row>
        <row r="1473">
          <cell r="A1473">
            <v>34345</v>
          </cell>
          <cell r="B1473">
            <v>34345</v>
          </cell>
          <cell r="C1473">
            <v>12.4</v>
          </cell>
          <cell r="D1473">
            <v>9386.0999999999876</v>
          </cell>
        </row>
        <row r="1474">
          <cell r="A1474">
            <v>34346</v>
          </cell>
          <cell r="B1474">
            <v>34346</v>
          </cell>
          <cell r="C1474">
            <v>9.9</v>
          </cell>
          <cell r="D1474">
            <v>9395.9999999999873</v>
          </cell>
        </row>
        <row r="1475">
          <cell r="A1475">
            <v>34347</v>
          </cell>
          <cell r="B1475">
            <v>34347</v>
          </cell>
          <cell r="C1475">
            <v>6.5</v>
          </cell>
          <cell r="D1475">
            <v>9402.4999999999873</v>
          </cell>
        </row>
        <row r="1476">
          <cell r="A1476">
            <v>34348</v>
          </cell>
          <cell r="B1476">
            <v>34348</v>
          </cell>
          <cell r="C1476">
            <v>8.5</v>
          </cell>
          <cell r="D1476">
            <v>9410.9999999999873</v>
          </cell>
        </row>
        <row r="1477">
          <cell r="A1477">
            <v>34349</v>
          </cell>
          <cell r="B1477">
            <v>34349</v>
          </cell>
          <cell r="C1477">
            <v>10.4</v>
          </cell>
          <cell r="D1477">
            <v>9421.3999999999869</v>
          </cell>
        </row>
        <row r="1478">
          <cell r="A1478">
            <v>34350</v>
          </cell>
          <cell r="B1478">
            <v>34350</v>
          </cell>
          <cell r="C1478">
            <v>13.6</v>
          </cell>
          <cell r="D1478">
            <v>9434.9999999999873</v>
          </cell>
        </row>
        <row r="1479">
          <cell r="A1479">
            <v>34351</v>
          </cell>
          <cell r="B1479">
            <v>34351</v>
          </cell>
          <cell r="C1479">
            <v>17</v>
          </cell>
          <cell r="D1479">
            <v>9451.9999999999873</v>
          </cell>
        </row>
        <row r="1480">
          <cell r="A1480">
            <v>34352</v>
          </cell>
          <cell r="B1480">
            <v>34352</v>
          </cell>
          <cell r="C1480">
            <v>15.9</v>
          </cell>
          <cell r="D1480">
            <v>9467.8999999999869</v>
          </cell>
        </row>
        <row r="1481">
          <cell r="A1481">
            <v>34353</v>
          </cell>
          <cell r="B1481">
            <v>34353</v>
          </cell>
          <cell r="C1481">
            <v>13</v>
          </cell>
          <cell r="D1481">
            <v>9480.8999999999869</v>
          </cell>
        </row>
        <row r="1482">
          <cell r="A1482">
            <v>34354</v>
          </cell>
          <cell r="B1482">
            <v>34354</v>
          </cell>
          <cell r="C1482">
            <v>13.8</v>
          </cell>
          <cell r="D1482">
            <v>9494.6999999999862</v>
          </cell>
        </row>
        <row r="1483">
          <cell r="A1483">
            <v>34355</v>
          </cell>
          <cell r="B1483">
            <v>34355</v>
          </cell>
          <cell r="C1483">
            <v>12.6</v>
          </cell>
          <cell r="D1483">
            <v>9507.2999999999865</v>
          </cell>
        </row>
        <row r="1484">
          <cell r="A1484">
            <v>34356</v>
          </cell>
          <cell r="B1484">
            <v>34356</v>
          </cell>
          <cell r="C1484">
            <v>10.5</v>
          </cell>
          <cell r="D1484">
            <v>9517.7999999999865</v>
          </cell>
        </row>
        <row r="1485">
          <cell r="A1485">
            <v>34357</v>
          </cell>
          <cell r="B1485">
            <v>34357</v>
          </cell>
          <cell r="C1485">
            <v>10.199999999999999</v>
          </cell>
          <cell r="D1485">
            <v>9527.9999999999873</v>
          </cell>
        </row>
        <row r="1486">
          <cell r="A1486">
            <v>34358</v>
          </cell>
          <cell r="B1486">
            <v>34358</v>
          </cell>
          <cell r="C1486">
            <v>11.6</v>
          </cell>
          <cell r="D1486">
            <v>9539.5999999999876</v>
          </cell>
        </row>
        <row r="1487">
          <cell r="A1487">
            <v>34359</v>
          </cell>
          <cell r="B1487">
            <v>34359</v>
          </cell>
          <cell r="C1487">
            <v>10.8</v>
          </cell>
          <cell r="D1487">
            <v>9550.3999999999869</v>
          </cell>
        </row>
        <row r="1488">
          <cell r="A1488">
            <v>34360</v>
          </cell>
          <cell r="B1488">
            <v>34360</v>
          </cell>
          <cell r="C1488">
            <v>10.6</v>
          </cell>
          <cell r="D1488">
            <v>9560.9999999999873</v>
          </cell>
        </row>
        <row r="1489">
          <cell r="A1489">
            <v>34361</v>
          </cell>
          <cell r="B1489">
            <v>34361</v>
          </cell>
          <cell r="C1489">
            <v>9.8000000000000007</v>
          </cell>
          <cell r="D1489">
            <v>9570.7999999999865</v>
          </cell>
        </row>
        <row r="1490">
          <cell r="A1490">
            <v>34362</v>
          </cell>
          <cell r="B1490">
            <v>34362</v>
          </cell>
          <cell r="C1490">
            <v>11.2</v>
          </cell>
          <cell r="D1490">
            <v>9581.9999999999873</v>
          </cell>
        </row>
        <row r="1491">
          <cell r="A1491">
            <v>34363</v>
          </cell>
          <cell r="B1491">
            <v>34363</v>
          </cell>
          <cell r="C1491">
            <v>12.2</v>
          </cell>
          <cell r="D1491">
            <v>9594.199999999988</v>
          </cell>
        </row>
        <row r="1492">
          <cell r="A1492">
            <v>34364</v>
          </cell>
          <cell r="B1492">
            <v>34364</v>
          </cell>
          <cell r="C1492">
            <v>11.3</v>
          </cell>
          <cell r="D1492">
            <v>9605.4999999999873</v>
          </cell>
        </row>
        <row r="1493">
          <cell r="A1493">
            <v>34365</v>
          </cell>
          <cell r="B1493">
            <v>34365</v>
          </cell>
          <cell r="C1493">
            <v>10.9</v>
          </cell>
          <cell r="D1493">
            <v>9616.3999999999869</v>
          </cell>
        </row>
        <row r="1494">
          <cell r="A1494">
            <v>34366</v>
          </cell>
          <cell r="B1494">
            <v>34366</v>
          </cell>
          <cell r="C1494">
            <v>10.8</v>
          </cell>
          <cell r="D1494">
            <v>9627.1999999999862</v>
          </cell>
        </row>
        <row r="1495">
          <cell r="A1495">
            <v>34367</v>
          </cell>
          <cell r="B1495">
            <v>34367</v>
          </cell>
          <cell r="C1495">
            <v>10.8</v>
          </cell>
          <cell r="D1495">
            <v>9637.9999999999854</v>
          </cell>
        </row>
        <row r="1496">
          <cell r="A1496">
            <v>34368</v>
          </cell>
          <cell r="B1496">
            <v>34368</v>
          </cell>
          <cell r="C1496">
            <v>13.5</v>
          </cell>
          <cell r="D1496">
            <v>9651.4999999999854</v>
          </cell>
        </row>
        <row r="1497">
          <cell r="A1497">
            <v>34369</v>
          </cell>
          <cell r="B1497">
            <v>34369</v>
          </cell>
          <cell r="C1497">
            <v>13.5</v>
          </cell>
          <cell r="D1497">
            <v>9664.9999999999854</v>
          </cell>
        </row>
        <row r="1498">
          <cell r="A1498">
            <v>34370</v>
          </cell>
          <cell r="B1498">
            <v>34370</v>
          </cell>
          <cell r="C1498">
            <v>13.9</v>
          </cell>
          <cell r="D1498">
            <v>9678.8999999999851</v>
          </cell>
        </row>
        <row r="1499">
          <cell r="A1499">
            <v>34371</v>
          </cell>
          <cell r="B1499">
            <v>34371</v>
          </cell>
          <cell r="C1499">
            <v>13.3</v>
          </cell>
          <cell r="D1499">
            <v>9692.1999999999844</v>
          </cell>
        </row>
        <row r="1500">
          <cell r="A1500">
            <v>34372</v>
          </cell>
          <cell r="B1500">
            <v>34372</v>
          </cell>
          <cell r="C1500">
            <v>12.4</v>
          </cell>
          <cell r="D1500">
            <v>9704.599999999984</v>
          </cell>
        </row>
        <row r="1501">
          <cell r="A1501">
            <v>34373</v>
          </cell>
          <cell r="B1501">
            <v>34373</v>
          </cell>
          <cell r="C1501">
            <v>12.8</v>
          </cell>
          <cell r="D1501">
            <v>9717.3999999999833</v>
          </cell>
        </row>
        <row r="1502">
          <cell r="A1502">
            <v>34374</v>
          </cell>
          <cell r="B1502">
            <v>34374</v>
          </cell>
          <cell r="C1502">
            <v>11.6</v>
          </cell>
          <cell r="D1502">
            <v>9728.9999999999836</v>
          </cell>
        </row>
        <row r="1503">
          <cell r="A1503">
            <v>34375</v>
          </cell>
          <cell r="B1503">
            <v>34375</v>
          </cell>
          <cell r="C1503">
            <v>11.2</v>
          </cell>
          <cell r="D1503">
            <v>9740.1999999999844</v>
          </cell>
        </row>
        <row r="1504">
          <cell r="A1504">
            <v>34376</v>
          </cell>
          <cell r="B1504">
            <v>34376</v>
          </cell>
          <cell r="C1504">
            <v>12.3</v>
          </cell>
          <cell r="D1504">
            <v>9752.4999999999836</v>
          </cell>
        </row>
        <row r="1505">
          <cell r="A1505">
            <v>34377</v>
          </cell>
          <cell r="B1505">
            <v>34377</v>
          </cell>
          <cell r="C1505">
            <v>16.2</v>
          </cell>
          <cell r="D1505">
            <v>9768.6999999999844</v>
          </cell>
        </row>
        <row r="1506">
          <cell r="A1506">
            <v>34378</v>
          </cell>
          <cell r="B1506">
            <v>34378</v>
          </cell>
          <cell r="C1506">
            <v>24.8</v>
          </cell>
          <cell r="D1506">
            <v>9793.4999999999836</v>
          </cell>
        </row>
        <row r="1507">
          <cell r="A1507">
            <v>34379</v>
          </cell>
          <cell r="B1507">
            <v>34379</v>
          </cell>
          <cell r="C1507">
            <v>22.8</v>
          </cell>
          <cell r="D1507">
            <v>9816.2999999999829</v>
          </cell>
        </row>
        <row r="1508">
          <cell r="A1508">
            <v>34380</v>
          </cell>
          <cell r="B1508">
            <v>34380</v>
          </cell>
          <cell r="C1508">
            <v>20.3</v>
          </cell>
          <cell r="D1508">
            <v>9836.5999999999822</v>
          </cell>
        </row>
        <row r="1509">
          <cell r="A1509">
            <v>34381</v>
          </cell>
          <cell r="B1509">
            <v>34381</v>
          </cell>
          <cell r="C1509">
            <v>18.600000000000001</v>
          </cell>
          <cell r="D1509">
            <v>9855.1999999999825</v>
          </cell>
        </row>
        <row r="1510">
          <cell r="A1510">
            <v>34382</v>
          </cell>
          <cell r="B1510">
            <v>34382</v>
          </cell>
          <cell r="C1510">
            <v>18.5</v>
          </cell>
          <cell r="D1510">
            <v>9873.6999999999825</v>
          </cell>
        </row>
        <row r="1511">
          <cell r="A1511">
            <v>34383</v>
          </cell>
          <cell r="B1511">
            <v>34383</v>
          </cell>
          <cell r="C1511">
            <v>18.5</v>
          </cell>
          <cell r="D1511">
            <v>9892.1999999999825</v>
          </cell>
        </row>
        <row r="1512">
          <cell r="A1512">
            <v>34384</v>
          </cell>
          <cell r="B1512">
            <v>34384</v>
          </cell>
          <cell r="C1512">
            <v>19.899999999999999</v>
          </cell>
          <cell r="D1512">
            <v>9912.0999999999822</v>
          </cell>
        </row>
        <row r="1513">
          <cell r="A1513">
            <v>34385</v>
          </cell>
          <cell r="B1513">
            <v>34385</v>
          </cell>
          <cell r="C1513">
            <v>18.3</v>
          </cell>
          <cell r="D1513">
            <v>9930.3999999999814</v>
          </cell>
        </row>
        <row r="1514">
          <cell r="A1514">
            <v>34386</v>
          </cell>
          <cell r="B1514">
            <v>34386</v>
          </cell>
          <cell r="C1514">
            <v>16.100000000000001</v>
          </cell>
          <cell r="D1514">
            <v>9946.4999999999818</v>
          </cell>
        </row>
        <row r="1515">
          <cell r="A1515">
            <v>34387</v>
          </cell>
          <cell r="B1515">
            <v>34387</v>
          </cell>
          <cell r="C1515">
            <v>16.899999999999999</v>
          </cell>
          <cell r="D1515">
            <v>9963.3999999999814</v>
          </cell>
        </row>
        <row r="1516">
          <cell r="A1516">
            <v>34388</v>
          </cell>
          <cell r="B1516">
            <v>34388</v>
          </cell>
          <cell r="C1516">
            <v>18.8</v>
          </cell>
          <cell r="D1516">
            <v>9982.1999999999807</v>
          </cell>
        </row>
        <row r="1517">
          <cell r="A1517">
            <v>34389</v>
          </cell>
          <cell r="B1517">
            <v>34389</v>
          </cell>
          <cell r="C1517">
            <v>18.8</v>
          </cell>
          <cell r="D1517">
            <v>10000.99999999998</v>
          </cell>
        </row>
        <row r="1518">
          <cell r="A1518">
            <v>34390</v>
          </cell>
          <cell r="B1518">
            <v>34390</v>
          </cell>
          <cell r="C1518">
            <v>16.100000000000001</v>
          </cell>
          <cell r="D1518">
            <v>10017.09999999998</v>
          </cell>
        </row>
        <row r="1519">
          <cell r="A1519">
            <v>34391</v>
          </cell>
          <cell r="B1519">
            <v>34391</v>
          </cell>
          <cell r="C1519">
            <v>15</v>
          </cell>
          <cell r="D1519">
            <v>10032.09999999998</v>
          </cell>
        </row>
        <row r="1520">
          <cell r="A1520">
            <v>34392</v>
          </cell>
          <cell r="B1520">
            <v>34392</v>
          </cell>
          <cell r="C1520">
            <v>9.9</v>
          </cell>
          <cell r="D1520">
            <v>10041.99999999998</v>
          </cell>
        </row>
        <row r="1521">
          <cell r="A1521">
            <v>34393</v>
          </cell>
          <cell r="B1521">
            <v>34393</v>
          </cell>
          <cell r="C1521">
            <v>9.3000000000000007</v>
          </cell>
          <cell r="D1521">
            <v>10051.299999999979</v>
          </cell>
        </row>
        <row r="1522">
          <cell r="A1522">
            <v>34394</v>
          </cell>
          <cell r="B1522">
            <v>34394</v>
          </cell>
          <cell r="C1522">
            <v>14.3</v>
          </cell>
          <cell r="D1522">
            <v>10065.599999999979</v>
          </cell>
        </row>
        <row r="1523">
          <cell r="A1523">
            <v>34395</v>
          </cell>
          <cell r="B1523">
            <v>34395</v>
          </cell>
          <cell r="C1523">
            <v>12.9</v>
          </cell>
          <cell r="D1523">
            <v>10078.499999999978</v>
          </cell>
        </row>
        <row r="1524">
          <cell r="A1524">
            <v>34396</v>
          </cell>
          <cell r="B1524">
            <v>34396</v>
          </cell>
          <cell r="C1524">
            <v>10.1</v>
          </cell>
          <cell r="D1524">
            <v>10088.599999999979</v>
          </cell>
        </row>
        <row r="1525">
          <cell r="A1525">
            <v>34397</v>
          </cell>
          <cell r="B1525">
            <v>34397</v>
          </cell>
          <cell r="C1525">
            <v>10.8</v>
          </cell>
          <cell r="D1525">
            <v>10099.399999999978</v>
          </cell>
        </row>
        <row r="1526">
          <cell r="A1526">
            <v>34398</v>
          </cell>
          <cell r="B1526">
            <v>34398</v>
          </cell>
          <cell r="C1526">
            <v>10.3</v>
          </cell>
          <cell r="D1526">
            <v>10109.699999999977</v>
          </cell>
        </row>
        <row r="1527">
          <cell r="A1527">
            <v>34399</v>
          </cell>
          <cell r="B1527">
            <v>34399</v>
          </cell>
          <cell r="C1527">
            <v>8.9</v>
          </cell>
          <cell r="D1527">
            <v>10118.599999999977</v>
          </cell>
        </row>
        <row r="1528">
          <cell r="A1528">
            <v>34400</v>
          </cell>
          <cell r="B1528">
            <v>34400</v>
          </cell>
          <cell r="C1528">
            <v>8.5</v>
          </cell>
          <cell r="D1528">
            <v>10127.099999999977</v>
          </cell>
        </row>
        <row r="1529">
          <cell r="A1529">
            <v>34401</v>
          </cell>
          <cell r="B1529">
            <v>34401</v>
          </cell>
          <cell r="C1529">
            <v>6</v>
          </cell>
          <cell r="D1529">
            <v>10133.099999999977</v>
          </cell>
        </row>
        <row r="1530">
          <cell r="A1530">
            <v>34402</v>
          </cell>
          <cell r="B1530">
            <v>34402</v>
          </cell>
          <cell r="C1530">
            <v>2.9</v>
          </cell>
          <cell r="D1530">
            <v>10135.999999999976</v>
          </cell>
        </row>
        <row r="1531">
          <cell r="A1531">
            <v>34403</v>
          </cell>
          <cell r="B1531">
            <v>34403</v>
          </cell>
          <cell r="C1531">
            <v>6.9</v>
          </cell>
          <cell r="D1531">
            <v>10142.899999999976</v>
          </cell>
        </row>
        <row r="1532">
          <cell r="A1532">
            <v>34404</v>
          </cell>
          <cell r="B1532">
            <v>34404</v>
          </cell>
          <cell r="C1532">
            <v>9.4</v>
          </cell>
          <cell r="D1532">
            <v>10152.299999999976</v>
          </cell>
        </row>
        <row r="1533">
          <cell r="A1533">
            <v>34405</v>
          </cell>
          <cell r="B1533">
            <v>34405</v>
          </cell>
          <cell r="C1533">
            <v>8.6999999999999993</v>
          </cell>
          <cell r="D1533">
            <v>10160.999999999976</v>
          </cell>
        </row>
        <row r="1534">
          <cell r="A1534">
            <v>34406</v>
          </cell>
          <cell r="B1534">
            <v>34406</v>
          </cell>
          <cell r="C1534">
            <v>10.4</v>
          </cell>
          <cell r="D1534">
            <v>10171.399999999976</v>
          </cell>
        </row>
        <row r="1535">
          <cell r="A1535">
            <v>34407</v>
          </cell>
          <cell r="B1535">
            <v>34407</v>
          </cell>
          <cell r="C1535">
            <v>8.3000000000000007</v>
          </cell>
          <cell r="D1535">
            <v>10179.699999999975</v>
          </cell>
        </row>
        <row r="1536">
          <cell r="A1536">
            <v>34408</v>
          </cell>
          <cell r="B1536">
            <v>34408</v>
          </cell>
          <cell r="C1536">
            <v>9.1</v>
          </cell>
          <cell r="D1536">
            <v>10188.799999999976</v>
          </cell>
        </row>
        <row r="1537">
          <cell r="A1537">
            <v>34409</v>
          </cell>
          <cell r="B1537">
            <v>34409</v>
          </cell>
          <cell r="C1537">
            <v>11</v>
          </cell>
          <cell r="D1537">
            <v>10199.799999999976</v>
          </cell>
        </row>
        <row r="1538">
          <cell r="A1538">
            <v>34410</v>
          </cell>
          <cell r="B1538">
            <v>34410</v>
          </cell>
          <cell r="C1538">
            <v>12.4</v>
          </cell>
          <cell r="D1538">
            <v>10212.199999999975</v>
          </cell>
        </row>
        <row r="1539">
          <cell r="A1539">
            <v>34411</v>
          </cell>
          <cell r="B1539">
            <v>34411</v>
          </cell>
          <cell r="C1539">
            <v>13</v>
          </cell>
          <cell r="D1539">
            <v>10225.199999999975</v>
          </cell>
        </row>
        <row r="1540">
          <cell r="A1540">
            <v>34412</v>
          </cell>
          <cell r="B1540">
            <v>34412</v>
          </cell>
          <cell r="C1540">
            <v>10.8</v>
          </cell>
          <cell r="D1540">
            <v>10235.999999999975</v>
          </cell>
        </row>
        <row r="1541">
          <cell r="A1541">
            <v>34413</v>
          </cell>
          <cell r="B1541">
            <v>34413</v>
          </cell>
          <cell r="C1541">
            <v>12.7</v>
          </cell>
          <cell r="D1541">
            <v>10248.699999999975</v>
          </cell>
        </row>
        <row r="1542">
          <cell r="A1542">
            <v>34414</v>
          </cell>
          <cell r="B1542">
            <v>34414</v>
          </cell>
          <cell r="C1542">
            <v>13.4</v>
          </cell>
          <cell r="D1542">
            <v>10262.099999999975</v>
          </cell>
        </row>
        <row r="1543">
          <cell r="A1543">
            <v>34415</v>
          </cell>
          <cell r="B1543">
            <v>34415</v>
          </cell>
          <cell r="C1543">
            <v>11.1</v>
          </cell>
          <cell r="D1543">
            <v>10273.199999999975</v>
          </cell>
        </row>
        <row r="1544">
          <cell r="A1544">
            <v>34416</v>
          </cell>
          <cell r="B1544">
            <v>34416</v>
          </cell>
          <cell r="C1544">
            <v>5.5</v>
          </cell>
          <cell r="D1544">
            <v>10278.699999999975</v>
          </cell>
        </row>
        <row r="1545">
          <cell r="A1545">
            <v>34417</v>
          </cell>
          <cell r="B1545">
            <v>34417</v>
          </cell>
          <cell r="C1545">
            <v>5.0999999999999996</v>
          </cell>
          <cell r="D1545">
            <v>10283.799999999976</v>
          </cell>
        </row>
        <row r="1546">
          <cell r="A1546">
            <v>34418</v>
          </cell>
          <cell r="B1546">
            <v>34418</v>
          </cell>
          <cell r="C1546">
            <v>6.8</v>
          </cell>
          <cell r="D1546">
            <v>10290.599999999975</v>
          </cell>
        </row>
        <row r="1547">
          <cell r="A1547">
            <v>34419</v>
          </cell>
          <cell r="B1547">
            <v>34419</v>
          </cell>
          <cell r="C1547">
            <v>9.8000000000000007</v>
          </cell>
          <cell r="D1547">
            <v>10300.399999999974</v>
          </cell>
        </row>
        <row r="1548">
          <cell r="A1548">
            <v>34420</v>
          </cell>
          <cell r="B1548">
            <v>34420</v>
          </cell>
          <cell r="C1548">
            <v>10.9</v>
          </cell>
          <cell r="D1548">
            <v>10311.299999999974</v>
          </cell>
        </row>
        <row r="1549">
          <cell r="A1549">
            <v>34421</v>
          </cell>
          <cell r="B1549">
            <v>34421</v>
          </cell>
          <cell r="C1549">
            <v>9.6</v>
          </cell>
          <cell r="D1549">
            <v>10320.899999999974</v>
          </cell>
        </row>
        <row r="1550">
          <cell r="A1550">
            <v>34422</v>
          </cell>
          <cell r="B1550">
            <v>34422</v>
          </cell>
          <cell r="C1550">
            <v>5</v>
          </cell>
          <cell r="D1550">
            <v>10325.899999999974</v>
          </cell>
        </row>
        <row r="1551">
          <cell r="A1551">
            <v>34423</v>
          </cell>
          <cell r="B1551">
            <v>34423</v>
          </cell>
          <cell r="C1551">
            <v>4.0999999999999996</v>
          </cell>
          <cell r="D1551">
            <v>10329.999999999975</v>
          </cell>
        </row>
        <row r="1552">
          <cell r="A1552">
            <v>34424</v>
          </cell>
          <cell r="B1552">
            <v>34424</v>
          </cell>
          <cell r="C1552">
            <v>4.5</v>
          </cell>
          <cell r="D1552">
            <v>10334.499999999975</v>
          </cell>
        </row>
        <row r="1553">
          <cell r="A1553">
            <v>34425</v>
          </cell>
          <cell r="B1553">
            <v>34425</v>
          </cell>
          <cell r="C1553">
            <v>5.0999999999999996</v>
          </cell>
          <cell r="D1553">
            <v>10339.599999999975</v>
          </cell>
        </row>
        <row r="1554">
          <cell r="A1554">
            <v>34426</v>
          </cell>
          <cell r="B1554">
            <v>34426</v>
          </cell>
          <cell r="C1554">
            <v>8</v>
          </cell>
          <cell r="D1554">
            <v>10347.599999999975</v>
          </cell>
        </row>
        <row r="1555">
          <cell r="A1555">
            <v>34427</v>
          </cell>
          <cell r="B1555">
            <v>34427</v>
          </cell>
          <cell r="C1555">
            <v>10.1</v>
          </cell>
          <cell r="D1555">
            <v>10357.699999999975</v>
          </cell>
        </row>
        <row r="1556">
          <cell r="A1556">
            <v>34428</v>
          </cell>
          <cell r="B1556">
            <v>34428</v>
          </cell>
          <cell r="C1556">
            <v>10.1</v>
          </cell>
          <cell r="D1556">
            <v>10367.799999999976</v>
          </cell>
        </row>
        <row r="1557">
          <cell r="A1557">
            <v>34429</v>
          </cell>
          <cell r="B1557">
            <v>34429</v>
          </cell>
          <cell r="C1557">
            <v>9.6999999999999993</v>
          </cell>
          <cell r="D1557">
            <v>10377.499999999976</v>
          </cell>
        </row>
        <row r="1558">
          <cell r="A1558">
            <v>34430</v>
          </cell>
          <cell r="B1558">
            <v>34430</v>
          </cell>
          <cell r="C1558">
            <v>9.9</v>
          </cell>
          <cell r="D1558">
            <v>10387.399999999976</v>
          </cell>
        </row>
        <row r="1559">
          <cell r="A1559">
            <v>34431</v>
          </cell>
          <cell r="B1559">
            <v>34431</v>
          </cell>
          <cell r="C1559">
            <v>10.199999999999999</v>
          </cell>
          <cell r="D1559">
            <v>10397.599999999977</v>
          </cell>
        </row>
        <row r="1560">
          <cell r="A1560">
            <v>34432</v>
          </cell>
          <cell r="B1560">
            <v>34432</v>
          </cell>
          <cell r="C1560">
            <v>8.5</v>
          </cell>
          <cell r="D1560">
            <v>10406.099999999977</v>
          </cell>
        </row>
        <row r="1561">
          <cell r="A1561">
            <v>34433</v>
          </cell>
          <cell r="B1561">
            <v>34433</v>
          </cell>
          <cell r="C1561">
            <v>9</v>
          </cell>
          <cell r="D1561">
            <v>10415.099999999977</v>
          </cell>
        </row>
        <row r="1562">
          <cell r="A1562">
            <v>34434</v>
          </cell>
          <cell r="B1562">
            <v>34434</v>
          </cell>
          <cell r="C1562">
            <v>10.199999999999999</v>
          </cell>
          <cell r="D1562">
            <v>10425.299999999977</v>
          </cell>
        </row>
        <row r="1563">
          <cell r="A1563">
            <v>34435</v>
          </cell>
          <cell r="B1563">
            <v>34435</v>
          </cell>
          <cell r="C1563">
            <v>6.6</v>
          </cell>
          <cell r="D1563">
            <v>10431.899999999978</v>
          </cell>
        </row>
        <row r="1564">
          <cell r="A1564">
            <v>34436</v>
          </cell>
          <cell r="B1564">
            <v>34436</v>
          </cell>
          <cell r="C1564">
            <v>3.9</v>
          </cell>
          <cell r="D1564">
            <v>10435.799999999977</v>
          </cell>
        </row>
        <row r="1565">
          <cell r="A1565">
            <v>34437</v>
          </cell>
          <cell r="B1565">
            <v>34437</v>
          </cell>
          <cell r="C1565">
            <v>6</v>
          </cell>
          <cell r="D1565">
            <v>10441.799999999977</v>
          </cell>
        </row>
        <row r="1566">
          <cell r="A1566">
            <v>34438</v>
          </cell>
          <cell r="B1566">
            <v>34438</v>
          </cell>
          <cell r="C1566">
            <v>8.8000000000000007</v>
          </cell>
          <cell r="D1566">
            <v>10450.599999999977</v>
          </cell>
        </row>
        <row r="1567">
          <cell r="A1567">
            <v>34439</v>
          </cell>
          <cell r="B1567">
            <v>34439</v>
          </cell>
          <cell r="C1567">
            <v>7.5</v>
          </cell>
          <cell r="D1567">
            <v>10458.099999999977</v>
          </cell>
        </row>
        <row r="1568">
          <cell r="A1568">
            <v>34440</v>
          </cell>
          <cell r="B1568">
            <v>34440</v>
          </cell>
          <cell r="C1568">
            <v>6</v>
          </cell>
          <cell r="D1568">
            <v>10464.099999999977</v>
          </cell>
        </row>
        <row r="1569">
          <cell r="A1569">
            <v>34441</v>
          </cell>
          <cell r="B1569">
            <v>34441</v>
          </cell>
          <cell r="C1569">
            <v>7</v>
          </cell>
          <cell r="D1569">
            <v>10471.099999999977</v>
          </cell>
        </row>
        <row r="1570">
          <cell r="A1570">
            <v>34442</v>
          </cell>
          <cell r="B1570">
            <v>34442</v>
          </cell>
          <cell r="C1570">
            <v>9</v>
          </cell>
          <cell r="D1570">
            <v>10480.099999999977</v>
          </cell>
        </row>
        <row r="1571">
          <cell r="A1571">
            <v>34443</v>
          </cell>
          <cell r="B1571">
            <v>34443</v>
          </cell>
          <cell r="C1571">
            <v>9.4</v>
          </cell>
          <cell r="D1571">
            <v>10489.499999999976</v>
          </cell>
        </row>
        <row r="1572">
          <cell r="A1572">
            <v>34444</v>
          </cell>
          <cell r="B1572">
            <v>34444</v>
          </cell>
          <cell r="C1572">
            <v>5.8</v>
          </cell>
          <cell r="D1572">
            <v>10495.299999999976</v>
          </cell>
        </row>
        <row r="1573">
          <cell r="A1573">
            <v>34445</v>
          </cell>
          <cell r="B1573">
            <v>34445</v>
          </cell>
          <cell r="C1573">
            <v>2.7</v>
          </cell>
          <cell r="D1573">
            <v>10497.999999999976</v>
          </cell>
        </row>
        <row r="1574">
          <cell r="A1574">
            <v>34446</v>
          </cell>
          <cell r="B1574">
            <v>34446</v>
          </cell>
          <cell r="C1574">
            <v>1.5</v>
          </cell>
          <cell r="D1574">
            <v>10499.499999999976</v>
          </cell>
        </row>
        <row r="1575">
          <cell r="A1575">
            <v>34447</v>
          </cell>
          <cell r="B1575">
            <v>34447</v>
          </cell>
          <cell r="C1575">
            <v>0</v>
          </cell>
          <cell r="D1575">
            <v>10499.499999999976</v>
          </cell>
        </row>
        <row r="1576">
          <cell r="A1576">
            <v>34448</v>
          </cell>
          <cell r="B1576">
            <v>34448</v>
          </cell>
          <cell r="C1576">
            <v>0</v>
          </cell>
          <cell r="D1576">
            <v>10499.499999999976</v>
          </cell>
        </row>
        <row r="1577">
          <cell r="A1577">
            <v>34449</v>
          </cell>
          <cell r="B1577">
            <v>34449</v>
          </cell>
          <cell r="C1577">
            <v>0</v>
          </cell>
          <cell r="D1577">
            <v>10499.499999999976</v>
          </cell>
        </row>
        <row r="1578">
          <cell r="A1578">
            <v>34450</v>
          </cell>
          <cell r="B1578">
            <v>34450</v>
          </cell>
          <cell r="C1578">
            <v>2.9</v>
          </cell>
          <cell r="D1578">
            <v>10502.399999999976</v>
          </cell>
        </row>
        <row r="1579">
          <cell r="A1579">
            <v>34451</v>
          </cell>
          <cell r="B1579">
            <v>34451</v>
          </cell>
          <cell r="C1579">
            <v>0.8</v>
          </cell>
          <cell r="D1579">
            <v>10503.199999999975</v>
          </cell>
        </row>
        <row r="1580">
          <cell r="A1580">
            <v>34452</v>
          </cell>
          <cell r="B1580">
            <v>34452</v>
          </cell>
          <cell r="C1580">
            <v>0.3</v>
          </cell>
          <cell r="D1580">
            <v>10503.499999999975</v>
          </cell>
        </row>
        <row r="1581">
          <cell r="A1581">
            <v>34453</v>
          </cell>
          <cell r="B1581">
            <v>34453</v>
          </cell>
          <cell r="C1581">
            <v>0</v>
          </cell>
          <cell r="D1581">
            <v>10503.499999999975</v>
          </cell>
        </row>
        <row r="1582">
          <cell r="A1582">
            <v>34454</v>
          </cell>
          <cell r="B1582">
            <v>34454</v>
          </cell>
          <cell r="C1582">
            <v>0</v>
          </cell>
          <cell r="D1582">
            <v>10503.499999999975</v>
          </cell>
        </row>
        <row r="1583">
          <cell r="A1583">
            <v>34455</v>
          </cell>
          <cell r="B1583">
            <v>34455</v>
          </cell>
          <cell r="C1583">
            <v>6.8</v>
          </cell>
          <cell r="D1583">
            <v>10510.299999999974</v>
          </cell>
        </row>
        <row r="1584">
          <cell r="A1584">
            <v>34456</v>
          </cell>
          <cell r="B1584">
            <v>34456</v>
          </cell>
          <cell r="C1584">
            <v>5.2</v>
          </cell>
          <cell r="D1584">
            <v>10515.499999999975</v>
          </cell>
        </row>
        <row r="1585">
          <cell r="A1585">
            <v>34457</v>
          </cell>
          <cell r="B1585">
            <v>34457</v>
          </cell>
          <cell r="C1585">
            <v>3.5</v>
          </cell>
          <cell r="D1585">
            <v>10518.999999999975</v>
          </cell>
        </row>
        <row r="1586">
          <cell r="A1586">
            <v>34458</v>
          </cell>
          <cell r="B1586">
            <v>34458</v>
          </cell>
          <cell r="C1586">
            <v>2.7</v>
          </cell>
          <cell r="D1586">
            <v>10521.699999999975</v>
          </cell>
        </row>
        <row r="1587">
          <cell r="A1587">
            <v>34459</v>
          </cell>
          <cell r="B1587">
            <v>34459</v>
          </cell>
          <cell r="C1587">
            <v>4</v>
          </cell>
          <cell r="D1587">
            <v>10525.699999999975</v>
          </cell>
        </row>
        <row r="1588">
          <cell r="A1588">
            <v>34460</v>
          </cell>
          <cell r="B1588">
            <v>34460</v>
          </cell>
          <cell r="C1588">
            <v>3.8</v>
          </cell>
          <cell r="D1588">
            <v>10529.499999999975</v>
          </cell>
        </row>
        <row r="1589">
          <cell r="A1589">
            <v>34461</v>
          </cell>
          <cell r="B1589">
            <v>34461</v>
          </cell>
          <cell r="C1589">
            <v>0.5</v>
          </cell>
          <cell r="D1589">
            <v>10529.999999999975</v>
          </cell>
        </row>
        <row r="1590">
          <cell r="A1590">
            <v>34462</v>
          </cell>
          <cell r="B1590">
            <v>34462</v>
          </cell>
          <cell r="C1590">
            <v>0</v>
          </cell>
          <cell r="D1590">
            <v>10529.999999999975</v>
          </cell>
        </row>
        <row r="1591">
          <cell r="A1591">
            <v>34463</v>
          </cell>
          <cell r="B1591">
            <v>34463</v>
          </cell>
          <cell r="C1591">
            <v>0</v>
          </cell>
          <cell r="D1591">
            <v>10529.999999999975</v>
          </cell>
        </row>
        <row r="1592">
          <cell r="A1592">
            <v>34464</v>
          </cell>
          <cell r="B1592">
            <v>34464</v>
          </cell>
          <cell r="C1592">
            <v>9.9999999999999645E-2</v>
          </cell>
          <cell r="D1592">
            <v>10530.099999999975</v>
          </cell>
        </row>
        <row r="1593">
          <cell r="A1593">
            <v>34465</v>
          </cell>
          <cell r="B1593">
            <v>34465</v>
          </cell>
          <cell r="C1593">
            <v>0</v>
          </cell>
          <cell r="D1593">
            <v>10530.099999999975</v>
          </cell>
        </row>
        <row r="1594">
          <cell r="A1594">
            <v>34466</v>
          </cell>
          <cell r="B1594">
            <v>34466</v>
          </cell>
          <cell r="C1594">
            <v>0.4</v>
          </cell>
          <cell r="D1594">
            <v>10530.499999999975</v>
          </cell>
        </row>
        <row r="1595">
          <cell r="A1595">
            <v>34467</v>
          </cell>
          <cell r="B1595">
            <v>34467</v>
          </cell>
          <cell r="C1595">
            <v>0</v>
          </cell>
          <cell r="D1595">
            <v>10530.499999999975</v>
          </cell>
        </row>
        <row r="1596">
          <cell r="A1596">
            <v>34468</v>
          </cell>
          <cell r="B1596">
            <v>34468</v>
          </cell>
          <cell r="C1596">
            <v>0</v>
          </cell>
          <cell r="D1596">
            <v>10530.499999999975</v>
          </cell>
        </row>
        <row r="1597">
          <cell r="A1597">
            <v>34469</v>
          </cell>
          <cell r="B1597">
            <v>34469</v>
          </cell>
          <cell r="C1597">
            <v>0</v>
          </cell>
          <cell r="D1597">
            <v>10530.499999999975</v>
          </cell>
        </row>
        <row r="1598">
          <cell r="A1598">
            <v>34470</v>
          </cell>
          <cell r="B1598">
            <v>34470</v>
          </cell>
          <cell r="C1598">
            <v>0</v>
          </cell>
          <cell r="D1598">
            <v>10530.499999999975</v>
          </cell>
        </row>
        <row r="1599">
          <cell r="A1599">
            <v>34471</v>
          </cell>
          <cell r="B1599">
            <v>34471</v>
          </cell>
          <cell r="C1599">
            <v>0</v>
          </cell>
          <cell r="D1599">
            <v>10530.499999999975</v>
          </cell>
        </row>
        <row r="1600">
          <cell r="A1600">
            <v>34472</v>
          </cell>
          <cell r="B1600">
            <v>34472</v>
          </cell>
          <cell r="C1600">
            <v>0</v>
          </cell>
          <cell r="D1600">
            <v>10530.499999999975</v>
          </cell>
        </row>
        <row r="1601">
          <cell r="A1601">
            <v>34473</v>
          </cell>
          <cell r="B1601">
            <v>34473</v>
          </cell>
          <cell r="C1601">
            <v>4.4000000000000004</v>
          </cell>
          <cell r="D1601">
            <v>10534.899999999974</v>
          </cell>
        </row>
        <row r="1602">
          <cell r="A1602">
            <v>34474</v>
          </cell>
          <cell r="B1602">
            <v>34474</v>
          </cell>
          <cell r="C1602">
            <v>6.8</v>
          </cell>
          <cell r="D1602">
            <v>10541.699999999973</v>
          </cell>
        </row>
        <row r="1603">
          <cell r="A1603">
            <v>34475</v>
          </cell>
          <cell r="B1603">
            <v>34475</v>
          </cell>
          <cell r="C1603">
            <v>2.5</v>
          </cell>
          <cell r="D1603">
            <v>10544.199999999973</v>
          </cell>
        </row>
        <row r="1604">
          <cell r="A1604">
            <v>34476</v>
          </cell>
          <cell r="B1604">
            <v>34476</v>
          </cell>
          <cell r="C1604">
            <v>9.9999999999999645E-2</v>
          </cell>
          <cell r="D1604">
            <v>10544.299999999974</v>
          </cell>
        </row>
        <row r="1605">
          <cell r="A1605">
            <v>34477</v>
          </cell>
          <cell r="B1605">
            <v>34477</v>
          </cell>
          <cell r="C1605">
            <v>2</v>
          </cell>
          <cell r="D1605">
            <v>10546.299999999974</v>
          </cell>
        </row>
        <row r="1606">
          <cell r="A1606">
            <v>34478</v>
          </cell>
          <cell r="B1606">
            <v>34478</v>
          </cell>
          <cell r="C1606">
            <v>0</v>
          </cell>
          <cell r="D1606">
            <v>10546.299999999974</v>
          </cell>
        </row>
        <row r="1607">
          <cell r="A1607">
            <v>34479</v>
          </cell>
          <cell r="B1607">
            <v>34479</v>
          </cell>
          <cell r="C1607">
            <v>0</v>
          </cell>
          <cell r="D1607">
            <v>10546.299999999974</v>
          </cell>
        </row>
        <row r="1608">
          <cell r="A1608">
            <v>34480</v>
          </cell>
          <cell r="B1608">
            <v>34480</v>
          </cell>
          <cell r="C1608">
            <v>0.3</v>
          </cell>
          <cell r="D1608">
            <v>10546.599999999973</v>
          </cell>
        </row>
        <row r="1609">
          <cell r="A1609">
            <v>34481</v>
          </cell>
          <cell r="B1609">
            <v>34481</v>
          </cell>
          <cell r="C1609">
            <v>3.7</v>
          </cell>
          <cell r="D1609">
            <v>10550.299999999974</v>
          </cell>
        </row>
        <row r="1610">
          <cell r="A1610">
            <v>34482</v>
          </cell>
          <cell r="B1610">
            <v>34482</v>
          </cell>
          <cell r="C1610">
            <v>5.0999999999999996</v>
          </cell>
          <cell r="D1610">
            <v>10555.399999999974</v>
          </cell>
        </row>
        <row r="1611">
          <cell r="A1611">
            <v>34483</v>
          </cell>
          <cell r="B1611">
            <v>34483</v>
          </cell>
          <cell r="C1611">
            <v>5.6</v>
          </cell>
          <cell r="D1611">
            <v>10560.999999999975</v>
          </cell>
        </row>
        <row r="1612">
          <cell r="A1612">
            <v>34484</v>
          </cell>
          <cell r="B1612">
            <v>34484</v>
          </cell>
          <cell r="C1612">
            <v>4.4000000000000004</v>
          </cell>
          <cell r="D1612">
            <v>10565.399999999974</v>
          </cell>
        </row>
        <row r="1613">
          <cell r="A1613">
            <v>34485</v>
          </cell>
          <cell r="B1613">
            <v>34485</v>
          </cell>
          <cell r="C1613">
            <v>3.5</v>
          </cell>
          <cell r="D1613">
            <v>10568.899999999974</v>
          </cell>
        </row>
        <row r="1614">
          <cell r="A1614">
            <v>34486</v>
          </cell>
          <cell r="B1614">
            <v>34486</v>
          </cell>
          <cell r="C1614">
            <v>0</v>
          </cell>
          <cell r="D1614">
            <v>10568.899999999974</v>
          </cell>
        </row>
        <row r="1615">
          <cell r="A1615">
            <v>34487</v>
          </cell>
          <cell r="B1615">
            <v>34487</v>
          </cell>
          <cell r="C1615">
            <v>0</v>
          </cell>
          <cell r="D1615">
            <v>10568.899999999974</v>
          </cell>
        </row>
        <row r="1616">
          <cell r="A1616">
            <v>34488</v>
          </cell>
          <cell r="B1616">
            <v>34488</v>
          </cell>
          <cell r="C1616">
            <v>0</v>
          </cell>
          <cell r="D1616">
            <v>10568.899999999974</v>
          </cell>
        </row>
        <row r="1617">
          <cell r="A1617">
            <v>34489</v>
          </cell>
          <cell r="B1617">
            <v>34489</v>
          </cell>
          <cell r="C1617">
            <v>2</v>
          </cell>
          <cell r="D1617">
            <v>10570.899999999974</v>
          </cell>
        </row>
        <row r="1618">
          <cell r="A1618">
            <v>34490</v>
          </cell>
          <cell r="B1618">
            <v>34490</v>
          </cell>
          <cell r="C1618">
            <v>4</v>
          </cell>
          <cell r="D1618">
            <v>10574.899999999974</v>
          </cell>
        </row>
        <row r="1619">
          <cell r="A1619">
            <v>34491</v>
          </cell>
          <cell r="B1619">
            <v>34491</v>
          </cell>
          <cell r="C1619">
            <v>3.4</v>
          </cell>
          <cell r="D1619">
            <v>10578.299999999974</v>
          </cell>
        </row>
        <row r="1620">
          <cell r="A1620">
            <v>34492</v>
          </cell>
          <cell r="B1620">
            <v>34492</v>
          </cell>
          <cell r="C1620">
            <v>0.9</v>
          </cell>
          <cell r="D1620">
            <v>10579.199999999973</v>
          </cell>
        </row>
        <row r="1621">
          <cell r="A1621">
            <v>34493</v>
          </cell>
          <cell r="B1621">
            <v>34493</v>
          </cell>
          <cell r="C1621">
            <v>0</v>
          </cell>
          <cell r="D1621">
            <v>10579.199999999973</v>
          </cell>
        </row>
        <row r="1622">
          <cell r="A1622">
            <v>34494</v>
          </cell>
          <cell r="B1622">
            <v>34494</v>
          </cell>
          <cell r="C1622">
            <v>2.6</v>
          </cell>
          <cell r="D1622">
            <v>10581.799999999974</v>
          </cell>
        </row>
        <row r="1623">
          <cell r="A1623">
            <v>34495</v>
          </cell>
          <cell r="B1623">
            <v>34495</v>
          </cell>
          <cell r="C1623">
            <v>3.1</v>
          </cell>
          <cell r="D1623">
            <v>10584.899999999974</v>
          </cell>
        </row>
        <row r="1624">
          <cell r="A1624">
            <v>34496</v>
          </cell>
          <cell r="B1624">
            <v>34496</v>
          </cell>
          <cell r="C1624">
            <v>2.6</v>
          </cell>
          <cell r="D1624">
            <v>10587.499999999975</v>
          </cell>
        </row>
        <row r="1625">
          <cell r="A1625">
            <v>34497</v>
          </cell>
          <cell r="B1625">
            <v>34497</v>
          </cell>
          <cell r="C1625">
            <v>0</v>
          </cell>
          <cell r="D1625">
            <v>10587.499999999975</v>
          </cell>
        </row>
        <row r="1626">
          <cell r="A1626">
            <v>34498</v>
          </cell>
          <cell r="B1626">
            <v>34498</v>
          </cell>
          <cell r="C1626">
            <v>1.9</v>
          </cell>
          <cell r="D1626">
            <v>10589.399999999974</v>
          </cell>
        </row>
        <row r="1627">
          <cell r="A1627">
            <v>34499</v>
          </cell>
          <cell r="B1627">
            <v>34499</v>
          </cell>
          <cell r="C1627">
            <v>0</v>
          </cell>
          <cell r="D1627">
            <v>10589.399999999974</v>
          </cell>
        </row>
        <row r="1628">
          <cell r="A1628">
            <v>34500</v>
          </cell>
          <cell r="B1628">
            <v>34500</v>
          </cell>
          <cell r="C1628">
            <v>1</v>
          </cell>
          <cell r="D1628">
            <v>10590.399999999974</v>
          </cell>
        </row>
        <row r="1629">
          <cell r="A1629">
            <v>34501</v>
          </cell>
          <cell r="B1629">
            <v>34501</v>
          </cell>
          <cell r="C1629">
            <v>3.9</v>
          </cell>
          <cell r="D1629">
            <v>10594.299999999974</v>
          </cell>
        </row>
        <row r="1630">
          <cell r="A1630">
            <v>34502</v>
          </cell>
          <cell r="B1630">
            <v>34502</v>
          </cell>
          <cell r="C1630">
            <v>4.3</v>
          </cell>
          <cell r="D1630">
            <v>10598.599999999973</v>
          </cell>
        </row>
        <row r="1631">
          <cell r="A1631">
            <v>34503</v>
          </cell>
          <cell r="B1631">
            <v>34503</v>
          </cell>
          <cell r="C1631">
            <v>1.8</v>
          </cell>
          <cell r="D1631">
            <v>10600.399999999972</v>
          </cell>
        </row>
        <row r="1632">
          <cell r="A1632">
            <v>34504</v>
          </cell>
          <cell r="B1632">
            <v>34504</v>
          </cell>
          <cell r="C1632">
            <v>0</v>
          </cell>
          <cell r="D1632">
            <v>10600.399999999972</v>
          </cell>
        </row>
        <row r="1633">
          <cell r="A1633">
            <v>34505</v>
          </cell>
          <cell r="B1633">
            <v>34505</v>
          </cell>
          <cell r="C1633">
            <v>0</v>
          </cell>
          <cell r="D1633">
            <v>10600.399999999972</v>
          </cell>
        </row>
        <row r="1634">
          <cell r="A1634">
            <v>34506</v>
          </cell>
          <cell r="B1634">
            <v>34506</v>
          </cell>
          <cell r="C1634">
            <v>0</v>
          </cell>
          <cell r="D1634">
            <v>10600.399999999972</v>
          </cell>
        </row>
        <row r="1635">
          <cell r="A1635">
            <v>34507</v>
          </cell>
          <cell r="B1635">
            <v>34507</v>
          </cell>
          <cell r="C1635">
            <v>0</v>
          </cell>
          <cell r="D1635">
            <v>10600.399999999972</v>
          </cell>
        </row>
        <row r="1636">
          <cell r="A1636">
            <v>34508</v>
          </cell>
          <cell r="B1636">
            <v>34508</v>
          </cell>
          <cell r="C1636">
            <v>0</v>
          </cell>
          <cell r="D1636">
            <v>10600.399999999972</v>
          </cell>
        </row>
        <row r="1637">
          <cell r="A1637">
            <v>34509</v>
          </cell>
          <cell r="B1637">
            <v>34509</v>
          </cell>
          <cell r="C1637">
            <v>0.6</v>
          </cell>
          <cell r="D1637">
            <v>10600.999999999973</v>
          </cell>
        </row>
        <row r="1638">
          <cell r="A1638">
            <v>34510</v>
          </cell>
          <cell r="B1638">
            <v>34510</v>
          </cell>
          <cell r="C1638">
            <v>0</v>
          </cell>
          <cell r="D1638">
            <v>10600.999999999973</v>
          </cell>
        </row>
        <row r="1639">
          <cell r="A1639">
            <v>34511</v>
          </cell>
          <cell r="B1639">
            <v>34511</v>
          </cell>
          <cell r="C1639">
            <v>0</v>
          </cell>
          <cell r="D1639">
            <v>10600.999999999973</v>
          </cell>
        </row>
        <row r="1640">
          <cell r="A1640">
            <v>34512</v>
          </cell>
          <cell r="B1640">
            <v>34512</v>
          </cell>
          <cell r="C1640">
            <v>0</v>
          </cell>
          <cell r="D1640">
            <v>10600.999999999973</v>
          </cell>
        </row>
        <row r="1641">
          <cell r="A1641">
            <v>34513</v>
          </cell>
          <cell r="B1641">
            <v>34513</v>
          </cell>
          <cell r="C1641">
            <v>0</v>
          </cell>
          <cell r="D1641">
            <v>10600.999999999973</v>
          </cell>
        </row>
        <row r="1642">
          <cell r="A1642">
            <v>34514</v>
          </cell>
          <cell r="B1642">
            <v>34514</v>
          </cell>
          <cell r="C1642">
            <v>0</v>
          </cell>
          <cell r="D1642">
            <v>10600.999999999973</v>
          </cell>
        </row>
        <row r="1643">
          <cell r="A1643">
            <v>34515</v>
          </cell>
          <cell r="B1643">
            <v>34515</v>
          </cell>
          <cell r="C1643">
            <v>0</v>
          </cell>
          <cell r="D1643">
            <v>10600.999999999973</v>
          </cell>
        </row>
        <row r="1644">
          <cell r="A1644">
            <v>34516</v>
          </cell>
          <cell r="B1644">
            <v>34516</v>
          </cell>
          <cell r="C1644">
            <v>0</v>
          </cell>
          <cell r="D1644">
            <v>10600.999999999973</v>
          </cell>
        </row>
        <row r="1645">
          <cell r="A1645">
            <v>34517</v>
          </cell>
          <cell r="B1645">
            <v>34517</v>
          </cell>
          <cell r="C1645">
            <v>0</v>
          </cell>
          <cell r="D1645">
            <v>10600.999999999973</v>
          </cell>
        </row>
        <row r="1646">
          <cell r="A1646">
            <v>34518</v>
          </cell>
          <cell r="B1646">
            <v>34518</v>
          </cell>
          <cell r="C1646">
            <v>0</v>
          </cell>
          <cell r="D1646">
            <v>10600.999999999973</v>
          </cell>
        </row>
        <row r="1647">
          <cell r="A1647">
            <v>34519</v>
          </cell>
          <cell r="B1647">
            <v>34519</v>
          </cell>
          <cell r="C1647">
            <v>0</v>
          </cell>
          <cell r="D1647">
            <v>10600.999999999973</v>
          </cell>
        </row>
        <row r="1648">
          <cell r="A1648">
            <v>34520</v>
          </cell>
          <cell r="B1648">
            <v>34520</v>
          </cell>
          <cell r="C1648">
            <v>0</v>
          </cell>
          <cell r="D1648">
            <v>10600.999999999973</v>
          </cell>
        </row>
        <row r="1649">
          <cell r="A1649">
            <v>34521</v>
          </cell>
          <cell r="B1649">
            <v>34521</v>
          </cell>
          <cell r="C1649">
            <v>0</v>
          </cell>
          <cell r="D1649">
            <v>10600.999999999973</v>
          </cell>
        </row>
        <row r="1650">
          <cell r="A1650">
            <v>34522</v>
          </cell>
          <cell r="B1650">
            <v>34522</v>
          </cell>
          <cell r="C1650">
            <v>0</v>
          </cell>
          <cell r="D1650">
            <v>10600.999999999973</v>
          </cell>
        </row>
        <row r="1651">
          <cell r="A1651">
            <v>34523</v>
          </cell>
          <cell r="B1651">
            <v>34523</v>
          </cell>
          <cell r="C1651">
            <v>0.3</v>
          </cell>
          <cell r="D1651">
            <v>10601.299999999972</v>
          </cell>
        </row>
        <row r="1652">
          <cell r="A1652">
            <v>34524</v>
          </cell>
          <cell r="B1652">
            <v>34524</v>
          </cell>
          <cell r="C1652">
            <v>0</v>
          </cell>
          <cell r="D1652">
            <v>10601.299999999972</v>
          </cell>
        </row>
        <row r="1653">
          <cell r="A1653">
            <v>34525</v>
          </cell>
          <cell r="B1653">
            <v>34525</v>
          </cell>
          <cell r="C1653">
            <v>0</v>
          </cell>
          <cell r="D1653">
            <v>10601.299999999972</v>
          </cell>
        </row>
        <row r="1654">
          <cell r="A1654">
            <v>34526</v>
          </cell>
          <cell r="B1654">
            <v>34526</v>
          </cell>
          <cell r="C1654">
            <v>0</v>
          </cell>
          <cell r="D1654">
            <v>10601.299999999972</v>
          </cell>
        </row>
        <row r="1655">
          <cell r="A1655">
            <v>34527</v>
          </cell>
          <cell r="B1655">
            <v>34527</v>
          </cell>
          <cell r="C1655">
            <v>0</v>
          </cell>
          <cell r="D1655">
            <v>10601.299999999972</v>
          </cell>
        </row>
        <row r="1656">
          <cell r="A1656">
            <v>34528</v>
          </cell>
          <cell r="B1656">
            <v>34528</v>
          </cell>
          <cell r="C1656">
            <v>0</v>
          </cell>
          <cell r="D1656">
            <v>10601.299999999972</v>
          </cell>
        </row>
        <row r="1657">
          <cell r="A1657">
            <v>34529</v>
          </cell>
          <cell r="B1657">
            <v>34529</v>
          </cell>
          <cell r="C1657">
            <v>0</v>
          </cell>
          <cell r="D1657">
            <v>10601.299999999972</v>
          </cell>
        </row>
        <row r="1658">
          <cell r="A1658">
            <v>34530</v>
          </cell>
          <cell r="B1658">
            <v>34530</v>
          </cell>
          <cell r="C1658">
            <v>0</v>
          </cell>
          <cell r="D1658">
            <v>10601.299999999972</v>
          </cell>
        </row>
        <row r="1659">
          <cell r="A1659">
            <v>34531</v>
          </cell>
          <cell r="B1659">
            <v>34531</v>
          </cell>
          <cell r="C1659">
            <v>0</v>
          </cell>
          <cell r="D1659">
            <v>10601.299999999972</v>
          </cell>
        </row>
        <row r="1660">
          <cell r="A1660">
            <v>34532</v>
          </cell>
          <cell r="B1660">
            <v>34532</v>
          </cell>
          <cell r="C1660">
            <v>0</v>
          </cell>
          <cell r="D1660">
            <v>10601.299999999972</v>
          </cell>
        </row>
        <row r="1661">
          <cell r="A1661">
            <v>34533</v>
          </cell>
          <cell r="B1661">
            <v>34533</v>
          </cell>
          <cell r="C1661">
            <v>0</v>
          </cell>
          <cell r="D1661">
            <v>10601.299999999972</v>
          </cell>
        </row>
        <row r="1662">
          <cell r="A1662">
            <v>34534</v>
          </cell>
          <cell r="B1662">
            <v>34534</v>
          </cell>
          <cell r="C1662">
            <v>0</v>
          </cell>
          <cell r="D1662">
            <v>10601.299999999972</v>
          </cell>
        </row>
        <row r="1663">
          <cell r="A1663">
            <v>34535</v>
          </cell>
          <cell r="B1663">
            <v>34535</v>
          </cell>
          <cell r="C1663">
            <v>0</v>
          </cell>
          <cell r="D1663">
            <v>10601.299999999972</v>
          </cell>
        </row>
        <row r="1664">
          <cell r="A1664">
            <v>34536</v>
          </cell>
          <cell r="B1664">
            <v>34536</v>
          </cell>
          <cell r="C1664">
            <v>0</v>
          </cell>
          <cell r="D1664">
            <v>10601.299999999972</v>
          </cell>
        </row>
        <row r="1665">
          <cell r="A1665">
            <v>34537</v>
          </cell>
          <cell r="B1665">
            <v>34537</v>
          </cell>
          <cell r="C1665">
            <v>0</v>
          </cell>
          <cell r="D1665">
            <v>10601.299999999972</v>
          </cell>
        </row>
        <row r="1666">
          <cell r="A1666">
            <v>34538</v>
          </cell>
          <cell r="B1666">
            <v>34538</v>
          </cell>
          <cell r="C1666">
            <v>0</v>
          </cell>
          <cell r="D1666">
            <v>10601.299999999972</v>
          </cell>
        </row>
        <row r="1667">
          <cell r="A1667">
            <v>34539</v>
          </cell>
          <cell r="B1667">
            <v>34539</v>
          </cell>
          <cell r="C1667">
            <v>0</v>
          </cell>
          <cell r="D1667">
            <v>10601.299999999972</v>
          </cell>
        </row>
        <row r="1668">
          <cell r="A1668">
            <v>34540</v>
          </cell>
          <cell r="B1668">
            <v>34540</v>
          </cell>
          <cell r="C1668">
            <v>0</v>
          </cell>
          <cell r="D1668">
            <v>10601.299999999972</v>
          </cell>
        </row>
        <row r="1669">
          <cell r="A1669">
            <v>34541</v>
          </cell>
          <cell r="B1669">
            <v>34541</v>
          </cell>
          <cell r="C1669">
            <v>0</v>
          </cell>
          <cell r="D1669">
            <v>10601.299999999972</v>
          </cell>
        </row>
        <row r="1670">
          <cell r="A1670">
            <v>34542</v>
          </cell>
          <cell r="B1670">
            <v>34542</v>
          </cell>
          <cell r="C1670">
            <v>0</v>
          </cell>
          <cell r="D1670">
            <v>10601.299999999972</v>
          </cell>
        </row>
        <row r="1671">
          <cell r="A1671">
            <v>34543</v>
          </cell>
          <cell r="B1671">
            <v>34543</v>
          </cell>
          <cell r="C1671">
            <v>0</v>
          </cell>
          <cell r="D1671">
            <v>10601.299999999972</v>
          </cell>
        </row>
        <row r="1672">
          <cell r="A1672">
            <v>34544</v>
          </cell>
          <cell r="B1672">
            <v>34544</v>
          </cell>
          <cell r="C1672">
            <v>0</v>
          </cell>
          <cell r="D1672">
            <v>10601.299999999972</v>
          </cell>
        </row>
        <row r="1673">
          <cell r="A1673">
            <v>34545</v>
          </cell>
          <cell r="B1673">
            <v>34545</v>
          </cell>
          <cell r="C1673">
            <v>0</v>
          </cell>
          <cell r="D1673">
            <v>10601.299999999972</v>
          </cell>
        </row>
        <row r="1674">
          <cell r="A1674">
            <v>34546</v>
          </cell>
          <cell r="B1674">
            <v>34546</v>
          </cell>
          <cell r="C1674">
            <v>0</v>
          </cell>
          <cell r="D1674">
            <v>10601.299999999972</v>
          </cell>
        </row>
        <row r="1675">
          <cell r="A1675">
            <v>34547</v>
          </cell>
          <cell r="B1675">
            <v>34547</v>
          </cell>
          <cell r="C1675">
            <v>0</v>
          </cell>
          <cell r="D1675">
            <v>10601.299999999972</v>
          </cell>
        </row>
        <row r="1676">
          <cell r="A1676">
            <v>34548</v>
          </cell>
          <cell r="B1676">
            <v>34548</v>
          </cell>
          <cell r="C1676">
            <v>0</v>
          </cell>
          <cell r="D1676">
            <v>10601.299999999972</v>
          </cell>
        </row>
        <row r="1677">
          <cell r="A1677">
            <v>34549</v>
          </cell>
          <cell r="B1677">
            <v>34549</v>
          </cell>
          <cell r="C1677">
            <v>0</v>
          </cell>
          <cell r="D1677">
            <v>10601.299999999972</v>
          </cell>
        </row>
        <row r="1678">
          <cell r="A1678">
            <v>34550</v>
          </cell>
          <cell r="B1678">
            <v>34550</v>
          </cell>
          <cell r="C1678">
            <v>0</v>
          </cell>
          <cell r="D1678">
            <v>10601.299999999972</v>
          </cell>
        </row>
        <row r="1679">
          <cell r="A1679">
            <v>34551</v>
          </cell>
          <cell r="B1679">
            <v>34551</v>
          </cell>
          <cell r="C1679">
            <v>0</v>
          </cell>
          <cell r="D1679">
            <v>10601.299999999972</v>
          </cell>
        </row>
        <row r="1680">
          <cell r="A1680">
            <v>34552</v>
          </cell>
          <cell r="B1680">
            <v>34552</v>
          </cell>
          <cell r="C1680">
            <v>0</v>
          </cell>
          <cell r="D1680">
            <v>10601.299999999972</v>
          </cell>
        </row>
        <row r="1681">
          <cell r="A1681">
            <v>34553</v>
          </cell>
          <cell r="B1681">
            <v>34553</v>
          </cell>
          <cell r="C1681">
            <v>0</v>
          </cell>
          <cell r="D1681">
            <v>10601.299999999972</v>
          </cell>
        </row>
        <row r="1682">
          <cell r="A1682">
            <v>34554</v>
          </cell>
          <cell r="B1682">
            <v>34554</v>
          </cell>
          <cell r="C1682">
            <v>0</v>
          </cell>
          <cell r="D1682">
            <v>10601.299999999972</v>
          </cell>
        </row>
        <row r="1683">
          <cell r="A1683">
            <v>34555</v>
          </cell>
          <cell r="B1683">
            <v>34555</v>
          </cell>
          <cell r="C1683">
            <v>0</v>
          </cell>
          <cell r="D1683">
            <v>10601.299999999972</v>
          </cell>
        </row>
        <row r="1684">
          <cell r="A1684">
            <v>34556</v>
          </cell>
          <cell r="B1684">
            <v>34556</v>
          </cell>
          <cell r="C1684">
            <v>0</v>
          </cell>
          <cell r="D1684">
            <v>10601.299999999972</v>
          </cell>
        </row>
        <row r="1685">
          <cell r="A1685">
            <v>34557</v>
          </cell>
          <cell r="B1685">
            <v>34557</v>
          </cell>
          <cell r="C1685">
            <v>0</v>
          </cell>
          <cell r="D1685">
            <v>10601.299999999972</v>
          </cell>
        </row>
        <row r="1686">
          <cell r="A1686">
            <v>34558</v>
          </cell>
          <cell r="B1686">
            <v>34558</v>
          </cell>
          <cell r="C1686">
            <v>0</v>
          </cell>
          <cell r="D1686">
            <v>10601.299999999972</v>
          </cell>
        </row>
        <row r="1687">
          <cell r="A1687">
            <v>34559</v>
          </cell>
          <cell r="B1687">
            <v>34559</v>
          </cell>
          <cell r="C1687">
            <v>9.9999999999999645E-2</v>
          </cell>
          <cell r="D1687">
            <v>10601.399999999972</v>
          </cell>
        </row>
        <row r="1688">
          <cell r="A1688">
            <v>34560</v>
          </cell>
          <cell r="B1688">
            <v>34560</v>
          </cell>
          <cell r="C1688">
            <v>2.2999999999999998</v>
          </cell>
          <cell r="D1688">
            <v>10603.699999999972</v>
          </cell>
        </row>
        <row r="1689">
          <cell r="A1689">
            <v>34561</v>
          </cell>
          <cell r="B1689">
            <v>34561</v>
          </cell>
          <cell r="C1689">
            <v>0.6</v>
          </cell>
          <cell r="D1689">
            <v>10604.299999999972</v>
          </cell>
        </row>
        <row r="1690">
          <cell r="A1690">
            <v>34562</v>
          </cell>
          <cell r="B1690">
            <v>34562</v>
          </cell>
          <cell r="C1690">
            <v>1.2</v>
          </cell>
          <cell r="D1690">
            <v>10605.499999999973</v>
          </cell>
        </row>
        <row r="1691">
          <cell r="A1691">
            <v>34563</v>
          </cell>
          <cell r="B1691">
            <v>34563</v>
          </cell>
          <cell r="C1691">
            <v>0</v>
          </cell>
          <cell r="D1691">
            <v>10605.499999999973</v>
          </cell>
        </row>
        <row r="1692">
          <cell r="A1692">
            <v>34564</v>
          </cell>
          <cell r="B1692">
            <v>34564</v>
          </cell>
          <cell r="C1692">
            <v>1.2</v>
          </cell>
          <cell r="D1692">
            <v>10606.699999999973</v>
          </cell>
        </row>
        <row r="1693">
          <cell r="A1693">
            <v>34565</v>
          </cell>
          <cell r="B1693">
            <v>34565</v>
          </cell>
          <cell r="C1693">
            <v>1</v>
          </cell>
          <cell r="D1693">
            <v>10607.699999999973</v>
          </cell>
        </row>
        <row r="1694">
          <cell r="A1694">
            <v>34566</v>
          </cell>
          <cell r="B1694">
            <v>34566</v>
          </cell>
          <cell r="C1694">
            <v>0</v>
          </cell>
          <cell r="D1694">
            <v>10607.699999999973</v>
          </cell>
        </row>
        <row r="1695">
          <cell r="A1695">
            <v>34567</v>
          </cell>
          <cell r="B1695">
            <v>34567</v>
          </cell>
          <cell r="C1695">
            <v>0</v>
          </cell>
          <cell r="D1695">
            <v>10607.699999999973</v>
          </cell>
        </row>
        <row r="1696">
          <cell r="A1696">
            <v>34568</v>
          </cell>
          <cell r="B1696">
            <v>34568</v>
          </cell>
          <cell r="C1696">
            <v>0</v>
          </cell>
          <cell r="D1696">
            <v>10607.699999999973</v>
          </cell>
        </row>
        <row r="1697">
          <cell r="A1697">
            <v>34569</v>
          </cell>
          <cell r="B1697">
            <v>34569</v>
          </cell>
          <cell r="C1697">
            <v>0</v>
          </cell>
          <cell r="D1697">
            <v>10607.699999999973</v>
          </cell>
        </row>
        <row r="1698">
          <cell r="A1698">
            <v>34570</v>
          </cell>
          <cell r="B1698">
            <v>34570</v>
          </cell>
          <cell r="C1698">
            <v>0</v>
          </cell>
          <cell r="D1698">
            <v>10607.699999999973</v>
          </cell>
        </row>
        <row r="1699">
          <cell r="A1699">
            <v>34571</v>
          </cell>
          <cell r="B1699">
            <v>34571</v>
          </cell>
          <cell r="C1699">
            <v>0</v>
          </cell>
          <cell r="D1699">
            <v>10607.699999999973</v>
          </cell>
        </row>
        <row r="1700">
          <cell r="A1700">
            <v>34572</v>
          </cell>
          <cell r="B1700">
            <v>34572</v>
          </cell>
          <cell r="C1700">
            <v>0</v>
          </cell>
          <cell r="D1700">
            <v>10607.699999999973</v>
          </cell>
        </row>
        <row r="1701">
          <cell r="A1701">
            <v>34573</v>
          </cell>
          <cell r="B1701">
            <v>34573</v>
          </cell>
          <cell r="C1701">
            <v>0</v>
          </cell>
          <cell r="D1701">
            <v>10607.699999999973</v>
          </cell>
        </row>
        <row r="1702">
          <cell r="A1702">
            <v>34574</v>
          </cell>
          <cell r="B1702">
            <v>34574</v>
          </cell>
          <cell r="C1702">
            <v>0</v>
          </cell>
          <cell r="D1702">
            <v>10607.699999999973</v>
          </cell>
        </row>
        <row r="1703">
          <cell r="A1703">
            <v>34575</v>
          </cell>
          <cell r="B1703">
            <v>34575</v>
          </cell>
          <cell r="C1703">
            <v>9.9999999999999645E-2</v>
          </cell>
          <cell r="D1703">
            <v>10607.799999999974</v>
          </cell>
        </row>
        <row r="1704">
          <cell r="A1704">
            <v>34576</v>
          </cell>
          <cell r="B1704">
            <v>34576</v>
          </cell>
          <cell r="C1704">
            <v>0.5</v>
          </cell>
          <cell r="D1704">
            <v>10608.299999999974</v>
          </cell>
        </row>
        <row r="1705">
          <cell r="A1705">
            <v>34577</v>
          </cell>
          <cell r="B1705">
            <v>34577</v>
          </cell>
          <cell r="C1705">
            <v>0</v>
          </cell>
          <cell r="D1705">
            <v>10608.299999999974</v>
          </cell>
        </row>
        <row r="1706">
          <cell r="A1706">
            <v>34578</v>
          </cell>
          <cell r="B1706">
            <v>34578</v>
          </cell>
          <cell r="C1706">
            <v>0</v>
          </cell>
          <cell r="D1706">
            <v>10608.299999999974</v>
          </cell>
        </row>
        <row r="1707">
          <cell r="A1707">
            <v>34579</v>
          </cell>
          <cell r="B1707">
            <v>34579</v>
          </cell>
          <cell r="C1707">
            <v>0</v>
          </cell>
          <cell r="D1707">
            <v>10608.299999999974</v>
          </cell>
        </row>
        <row r="1708">
          <cell r="A1708">
            <v>34580</v>
          </cell>
          <cell r="B1708">
            <v>34580</v>
          </cell>
          <cell r="C1708">
            <v>0</v>
          </cell>
          <cell r="D1708">
            <v>10608.299999999974</v>
          </cell>
        </row>
        <row r="1709">
          <cell r="A1709">
            <v>34581</v>
          </cell>
          <cell r="B1709">
            <v>34581</v>
          </cell>
          <cell r="C1709">
            <v>0</v>
          </cell>
          <cell r="D1709">
            <v>10608.299999999974</v>
          </cell>
        </row>
        <row r="1710">
          <cell r="A1710">
            <v>34582</v>
          </cell>
          <cell r="B1710">
            <v>34582</v>
          </cell>
          <cell r="C1710">
            <v>0</v>
          </cell>
          <cell r="D1710">
            <v>10608.299999999974</v>
          </cell>
        </row>
        <row r="1711">
          <cell r="A1711">
            <v>34583</v>
          </cell>
          <cell r="B1711">
            <v>34583</v>
          </cell>
          <cell r="C1711">
            <v>1.4</v>
          </cell>
          <cell r="D1711">
            <v>10609.699999999973</v>
          </cell>
        </row>
        <row r="1712">
          <cell r="A1712">
            <v>34584</v>
          </cell>
          <cell r="B1712">
            <v>34584</v>
          </cell>
          <cell r="C1712">
            <v>2.5</v>
          </cell>
          <cell r="D1712">
            <v>10612.199999999973</v>
          </cell>
        </row>
        <row r="1713">
          <cell r="A1713">
            <v>34585</v>
          </cell>
          <cell r="B1713">
            <v>34585</v>
          </cell>
          <cell r="C1713">
            <v>0.3</v>
          </cell>
          <cell r="D1713">
            <v>10612.499999999973</v>
          </cell>
        </row>
        <row r="1714">
          <cell r="A1714">
            <v>34586</v>
          </cell>
          <cell r="B1714">
            <v>34586</v>
          </cell>
          <cell r="C1714">
            <v>0.2</v>
          </cell>
          <cell r="D1714">
            <v>10612.699999999973</v>
          </cell>
        </row>
        <row r="1715">
          <cell r="A1715">
            <v>34587</v>
          </cell>
          <cell r="B1715">
            <v>34587</v>
          </cell>
          <cell r="C1715">
            <v>2.5</v>
          </cell>
          <cell r="D1715">
            <v>10615.199999999973</v>
          </cell>
        </row>
        <row r="1716">
          <cell r="A1716">
            <v>34588</v>
          </cell>
          <cell r="B1716">
            <v>34588</v>
          </cell>
          <cell r="C1716">
            <v>2.4</v>
          </cell>
          <cell r="D1716">
            <v>10617.599999999973</v>
          </cell>
        </row>
        <row r="1717">
          <cell r="A1717">
            <v>34589</v>
          </cell>
          <cell r="B1717">
            <v>34589</v>
          </cell>
          <cell r="C1717">
            <v>9.9999999999999645E-2</v>
          </cell>
          <cell r="D1717">
            <v>10617.699999999973</v>
          </cell>
        </row>
        <row r="1718">
          <cell r="A1718">
            <v>34590</v>
          </cell>
          <cell r="B1718">
            <v>34590</v>
          </cell>
          <cell r="C1718">
            <v>0</v>
          </cell>
          <cell r="D1718">
            <v>10617.699999999973</v>
          </cell>
        </row>
        <row r="1719">
          <cell r="A1719">
            <v>34591</v>
          </cell>
          <cell r="B1719">
            <v>34591</v>
          </cell>
          <cell r="C1719">
            <v>0</v>
          </cell>
          <cell r="D1719">
            <v>10617.699999999973</v>
          </cell>
        </row>
        <row r="1720">
          <cell r="A1720">
            <v>34592</v>
          </cell>
          <cell r="B1720">
            <v>34592</v>
          </cell>
          <cell r="C1720">
            <v>0.4</v>
          </cell>
          <cell r="D1720">
            <v>10618.099999999973</v>
          </cell>
        </row>
        <row r="1721">
          <cell r="A1721">
            <v>34593</v>
          </cell>
          <cell r="B1721">
            <v>34593</v>
          </cell>
          <cell r="C1721">
            <v>2.8</v>
          </cell>
          <cell r="D1721">
            <v>10620.899999999972</v>
          </cell>
        </row>
        <row r="1722">
          <cell r="A1722">
            <v>34594</v>
          </cell>
          <cell r="B1722">
            <v>34594</v>
          </cell>
          <cell r="C1722">
            <v>4</v>
          </cell>
          <cell r="D1722">
            <v>10624.899999999972</v>
          </cell>
        </row>
        <row r="1723">
          <cell r="A1723">
            <v>34595</v>
          </cell>
          <cell r="B1723">
            <v>34595</v>
          </cell>
          <cell r="C1723">
            <v>3.5</v>
          </cell>
          <cell r="D1723">
            <v>10628.399999999972</v>
          </cell>
        </row>
        <row r="1724">
          <cell r="A1724">
            <v>34596</v>
          </cell>
          <cell r="B1724">
            <v>34596</v>
          </cell>
          <cell r="C1724">
            <v>3.9</v>
          </cell>
          <cell r="D1724">
            <v>10632.299999999972</v>
          </cell>
        </row>
        <row r="1725">
          <cell r="A1725">
            <v>34597</v>
          </cell>
          <cell r="B1725">
            <v>34597</v>
          </cell>
          <cell r="C1725">
            <v>3.1</v>
          </cell>
          <cell r="D1725">
            <v>10635.399999999972</v>
          </cell>
        </row>
        <row r="1726">
          <cell r="A1726">
            <v>34598</v>
          </cell>
          <cell r="B1726">
            <v>34598</v>
          </cell>
          <cell r="C1726">
            <v>1.8</v>
          </cell>
          <cell r="D1726">
            <v>10637.199999999972</v>
          </cell>
        </row>
        <row r="1727">
          <cell r="A1727">
            <v>34599</v>
          </cell>
          <cell r="B1727">
            <v>34599</v>
          </cell>
          <cell r="C1727">
            <v>3.7</v>
          </cell>
          <cell r="D1727">
            <v>10640.899999999972</v>
          </cell>
        </row>
        <row r="1728">
          <cell r="A1728">
            <v>34600</v>
          </cell>
          <cell r="B1728">
            <v>34600</v>
          </cell>
          <cell r="C1728">
            <v>1.3</v>
          </cell>
          <cell r="D1728">
            <v>10642.199999999972</v>
          </cell>
        </row>
        <row r="1729">
          <cell r="A1729">
            <v>34601</v>
          </cell>
          <cell r="B1729">
            <v>34601</v>
          </cell>
          <cell r="C1729">
            <v>0.4</v>
          </cell>
          <cell r="D1729">
            <v>10642.599999999971</v>
          </cell>
        </row>
        <row r="1730">
          <cell r="A1730">
            <v>34602</v>
          </cell>
          <cell r="B1730">
            <v>34602</v>
          </cell>
          <cell r="C1730">
            <v>1.1000000000000001</v>
          </cell>
          <cell r="D1730">
            <v>10643.699999999972</v>
          </cell>
        </row>
        <row r="1731">
          <cell r="A1731">
            <v>34603</v>
          </cell>
          <cell r="B1731">
            <v>34603</v>
          </cell>
          <cell r="C1731">
            <v>0.4</v>
          </cell>
          <cell r="D1731">
            <v>10644.099999999971</v>
          </cell>
        </row>
        <row r="1732">
          <cell r="A1732">
            <v>34604</v>
          </cell>
          <cell r="B1732">
            <v>34604</v>
          </cell>
          <cell r="C1732">
            <v>1.2</v>
          </cell>
          <cell r="D1732">
            <v>10645.299999999972</v>
          </cell>
        </row>
        <row r="1733">
          <cell r="A1733">
            <v>34605</v>
          </cell>
          <cell r="B1733">
            <v>34605</v>
          </cell>
          <cell r="C1733">
            <v>4.5</v>
          </cell>
          <cell r="D1733">
            <v>10649.799999999972</v>
          </cell>
        </row>
        <row r="1734">
          <cell r="A1734">
            <v>34606</v>
          </cell>
          <cell r="B1734">
            <v>34606</v>
          </cell>
          <cell r="C1734">
            <v>2.5</v>
          </cell>
          <cell r="D1734">
            <v>10652.299999999972</v>
          </cell>
        </row>
        <row r="1735">
          <cell r="A1735">
            <v>34607</v>
          </cell>
          <cell r="B1735">
            <v>34607</v>
          </cell>
          <cell r="C1735">
            <v>2.4</v>
          </cell>
          <cell r="D1735">
            <v>10654.699999999972</v>
          </cell>
        </row>
        <row r="1736">
          <cell r="A1736">
            <v>34608</v>
          </cell>
          <cell r="B1736">
            <v>34608</v>
          </cell>
          <cell r="C1736">
            <v>5.4</v>
          </cell>
          <cell r="D1736">
            <v>10660.099999999971</v>
          </cell>
        </row>
        <row r="1737">
          <cell r="A1737">
            <v>34609</v>
          </cell>
          <cell r="B1737">
            <v>34609</v>
          </cell>
          <cell r="C1737">
            <v>5.9</v>
          </cell>
          <cell r="D1737">
            <v>10665.999999999971</v>
          </cell>
        </row>
        <row r="1738">
          <cell r="A1738">
            <v>34610</v>
          </cell>
          <cell r="B1738">
            <v>34610</v>
          </cell>
          <cell r="C1738">
            <v>4.0999999999999996</v>
          </cell>
          <cell r="D1738">
            <v>10670.099999999971</v>
          </cell>
        </row>
        <row r="1739">
          <cell r="A1739">
            <v>34611</v>
          </cell>
          <cell r="B1739">
            <v>34611</v>
          </cell>
          <cell r="C1739">
            <v>9.4</v>
          </cell>
          <cell r="D1739">
            <v>10679.499999999971</v>
          </cell>
        </row>
        <row r="1740">
          <cell r="A1740">
            <v>34612</v>
          </cell>
          <cell r="B1740">
            <v>34612</v>
          </cell>
          <cell r="C1740">
            <v>10.6</v>
          </cell>
          <cell r="D1740">
            <v>10690.099999999971</v>
          </cell>
        </row>
        <row r="1741">
          <cell r="A1741">
            <v>34613</v>
          </cell>
          <cell r="B1741">
            <v>34613</v>
          </cell>
          <cell r="C1741">
            <v>11.5</v>
          </cell>
          <cell r="D1741">
            <v>10701.599999999971</v>
          </cell>
        </row>
        <row r="1742">
          <cell r="A1742">
            <v>34614</v>
          </cell>
          <cell r="B1742">
            <v>34614</v>
          </cell>
          <cell r="C1742">
            <v>10.5</v>
          </cell>
          <cell r="D1742">
            <v>10712.099999999971</v>
          </cell>
        </row>
        <row r="1743">
          <cell r="A1743">
            <v>34615</v>
          </cell>
          <cell r="B1743">
            <v>34615</v>
          </cell>
          <cell r="C1743">
            <v>8.8000000000000007</v>
          </cell>
          <cell r="D1743">
            <v>10720.899999999971</v>
          </cell>
        </row>
        <row r="1744">
          <cell r="A1744">
            <v>34616</v>
          </cell>
          <cell r="B1744">
            <v>34616</v>
          </cell>
          <cell r="C1744">
            <v>9.9</v>
          </cell>
          <cell r="D1744">
            <v>10730.79999999997</v>
          </cell>
        </row>
        <row r="1745">
          <cell r="A1745">
            <v>34617</v>
          </cell>
          <cell r="B1745">
            <v>34617</v>
          </cell>
          <cell r="C1745">
            <v>10.5</v>
          </cell>
          <cell r="D1745">
            <v>10741.29999999997</v>
          </cell>
        </row>
        <row r="1746">
          <cell r="A1746">
            <v>34618</v>
          </cell>
          <cell r="B1746">
            <v>34618</v>
          </cell>
          <cell r="C1746">
            <v>9.8000000000000007</v>
          </cell>
          <cell r="D1746">
            <v>10751.099999999969</v>
          </cell>
        </row>
        <row r="1747">
          <cell r="A1747">
            <v>34619</v>
          </cell>
          <cell r="B1747">
            <v>34619</v>
          </cell>
          <cell r="C1747">
            <v>7.5</v>
          </cell>
          <cell r="D1747">
            <v>10758.599999999969</v>
          </cell>
        </row>
        <row r="1748">
          <cell r="A1748">
            <v>34620</v>
          </cell>
          <cell r="B1748">
            <v>34620</v>
          </cell>
          <cell r="C1748">
            <v>5.9</v>
          </cell>
          <cell r="D1748">
            <v>10764.499999999969</v>
          </cell>
        </row>
        <row r="1749">
          <cell r="A1749">
            <v>34621</v>
          </cell>
          <cell r="B1749">
            <v>34621</v>
          </cell>
          <cell r="C1749">
            <v>4.8</v>
          </cell>
          <cell r="D1749">
            <v>10769.299999999968</v>
          </cell>
        </row>
        <row r="1750">
          <cell r="A1750">
            <v>34622</v>
          </cell>
          <cell r="B1750">
            <v>34622</v>
          </cell>
          <cell r="C1750">
            <v>5.4</v>
          </cell>
          <cell r="D1750">
            <v>10774.699999999968</v>
          </cell>
        </row>
        <row r="1751">
          <cell r="A1751">
            <v>34623</v>
          </cell>
          <cell r="B1751">
            <v>34623</v>
          </cell>
          <cell r="C1751">
            <v>6.7</v>
          </cell>
          <cell r="D1751">
            <v>10781.399999999969</v>
          </cell>
        </row>
        <row r="1752">
          <cell r="A1752">
            <v>34624</v>
          </cell>
          <cell r="B1752">
            <v>34624</v>
          </cell>
          <cell r="C1752">
            <v>12</v>
          </cell>
          <cell r="D1752">
            <v>10793.399999999969</v>
          </cell>
        </row>
        <row r="1753">
          <cell r="A1753">
            <v>34625</v>
          </cell>
          <cell r="B1753">
            <v>34625</v>
          </cell>
          <cell r="C1753">
            <v>12.9</v>
          </cell>
          <cell r="D1753">
            <v>10806.299999999968</v>
          </cell>
        </row>
        <row r="1754">
          <cell r="A1754">
            <v>34626</v>
          </cell>
          <cell r="B1754">
            <v>34626</v>
          </cell>
          <cell r="C1754">
            <v>11.1</v>
          </cell>
          <cell r="D1754">
            <v>10817.399999999969</v>
          </cell>
        </row>
        <row r="1755">
          <cell r="A1755">
            <v>34627</v>
          </cell>
          <cell r="B1755">
            <v>34627</v>
          </cell>
          <cell r="C1755">
            <v>9.6</v>
          </cell>
          <cell r="D1755">
            <v>10826.999999999969</v>
          </cell>
        </row>
        <row r="1756">
          <cell r="A1756">
            <v>34628</v>
          </cell>
          <cell r="B1756">
            <v>34628</v>
          </cell>
          <cell r="C1756">
            <v>8.1</v>
          </cell>
          <cell r="D1756">
            <v>10835.099999999969</v>
          </cell>
        </row>
        <row r="1757">
          <cell r="A1757">
            <v>34629</v>
          </cell>
          <cell r="B1757">
            <v>34629</v>
          </cell>
          <cell r="C1757">
            <v>6.1</v>
          </cell>
          <cell r="D1757">
            <v>10841.19999999997</v>
          </cell>
        </row>
        <row r="1758">
          <cell r="A1758">
            <v>34630</v>
          </cell>
          <cell r="B1758">
            <v>34630</v>
          </cell>
          <cell r="C1758">
            <v>5.2</v>
          </cell>
          <cell r="D1758">
            <v>10846.399999999971</v>
          </cell>
        </row>
        <row r="1759">
          <cell r="A1759">
            <v>34631</v>
          </cell>
          <cell r="B1759">
            <v>34631</v>
          </cell>
          <cell r="C1759">
            <v>5.0999999999999996</v>
          </cell>
          <cell r="D1759">
            <v>10851.499999999971</v>
          </cell>
        </row>
        <row r="1760">
          <cell r="A1760">
            <v>34632</v>
          </cell>
          <cell r="B1760">
            <v>34632</v>
          </cell>
          <cell r="C1760">
            <v>6</v>
          </cell>
          <cell r="D1760">
            <v>10857.499999999971</v>
          </cell>
        </row>
        <row r="1761">
          <cell r="A1761">
            <v>34633</v>
          </cell>
          <cell r="B1761">
            <v>34633</v>
          </cell>
          <cell r="C1761">
            <v>6.2</v>
          </cell>
          <cell r="D1761">
            <v>10863.699999999972</v>
          </cell>
        </row>
        <row r="1762">
          <cell r="A1762">
            <v>34634</v>
          </cell>
          <cell r="B1762">
            <v>34634</v>
          </cell>
          <cell r="C1762">
            <v>6.4</v>
          </cell>
          <cell r="D1762">
            <v>10870.099999999971</v>
          </cell>
        </row>
        <row r="1763">
          <cell r="A1763">
            <v>34635</v>
          </cell>
          <cell r="B1763">
            <v>34635</v>
          </cell>
          <cell r="C1763">
            <v>7.7</v>
          </cell>
          <cell r="D1763">
            <v>10877.799999999972</v>
          </cell>
        </row>
        <row r="1764">
          <cell r="A1764">
            <v>34636</v>
          </cell>
          <cell r="B1764">
            <v>34636</v>
          </cell>
          <cell r="C1764">
            <v>9.1</v>
          </cell>
          <cell r="D1764">
            <v>10886.899999999972</v>
          </cell>
        </row>
        <row r="1765">
          <cell r="A1765">
            <v>34637</v>
          </cell>
          <cell r="B1765">
            <v>34637</v>
          </cell>
          <cell r="C1765">
            <v>4.5</v>
          </cell>
          <cell r="D1765">
            <v>10891.399999999972</v>
          </cell>
        </row>
        <row r="1766">
          <cell r="A1766">
            <v>34638</v>
          </cell>
          <cell r="B1766">
            <v>34638</v>
          </cell>
          <cell r="C1766">
            <v>0.6</v>
          </cell>
          <cell r="D1766">
            <v>10891.999999999973</v>
          </cell>
        </row>
        <row r="1767">
          <cell r="A1767">
            <v>34639</v>
          </cell>
          <cell r="B1767">
            <v>34639</v>
          </cell>
          <cell r="C1767">
            <v>3.5</v>
          </cell>
          <cell r="D1767">
            <v>10895.499999999973</v>
          </cell>
        </row>
        <row r="1768">
          <cell r="A1768">
            <v>34640</v>
          </cell>
          <cell r="B1768">
            <v>34640</v>
          </cell>
          <cell r="C1768">
            <v>7.8</v>
          </cell>
          <cell r="D1768">
            <v>10903.299999999972</v>
          </cell>
        </row>
        <row r="1769">
          <cell r="A1769">
            <v>34641</v>
          </cell>
          <cell r="B1769">
            <v>34641</v>
          </cell>
          <cell r="C1769">
            <v>9.3000000000000007</v>
          </cell>
          <cell r="D1769">
            <v>10912.599999999971</v>
          </cell>
        </row>
        <row r="1770">
          <cell r="A1770">
            <v>34642</v>
          </cell>
          <cell r="B1770">
            <v>34642</v>
          </cell>
          <cell r="C1770">
            <v>7.8</v>
          </cell>
          <cell r="D1770">
            <v>10920.399999999971</v>
          </cell>
        </row>
        <row r="1771">
          <cell r="A1771">
            <v>34643</v>
          </cell>
          <cell r="B1771">
            <v>34643</v>
          </cell>
          <cell r="C1771">
            <v>5.5</v>
          </cell>
          <cell r="D1771">
            <v>10925.899999999971</v>
          </cell>
        </row>
        <row r="1772">
          <cell r="A1772">
            <v>34644</v>
          </cell>
          <cell r="B1772">
            <v>34644</v>
          </cell>
          <cell r="C1772">
            <v>5.6</v>
          </cell>
          <cell r="D1772">
            <v>10931.499999999971</v>
          </cell>
        </row>
        <row r="1773">
          <cell r="A1773">
            <v>34645</v>
          </cell>
          <cell r="B1773">
            <v>34645</v>
          </cell>
          <cell r="C1773">
            <v>6.6</v>
          </cell>
          <cell r="D1773">
            <v>10938.099999999971</v>
          </cell>
        </row>
        <row r="1774">
          <cell r="A1774">
            <v>34646</v>
          </cell>
          <cell r="B1774">
            <v>34646</v>
          </cell>
          <cell r="C1774">
            <v>8</v>
          </cell>
          <cell r="D1774">
            <v>10946.099999999971</v>
          </cell>
        </row>
        <row r="1775">
          <cell r="A1775">
            <v>34647</v>
          </cell>
          <cell r="B1775">
            <v>34647</v>
          </cell>
          <cell r="C1775">
            <v>8.6</v>
          </cell>
          <cell r="D1775">
            <v>10954.699999999972</v>
          </cell>
        </row>
        <row r="1776">
          <cell r="A1776">
            <v>34648</v>
          </cell>
          <cell r="B1776">
            <v>34648</v>
          </cell>
          <cell r="C1776">
            <v>9.3000000000000007</v>
          </cell>
          <cell r="D1776">
            <v>10963.999999999971</v>
          </cell>
        </row>
        <row r="1777">
          <cell r="A1777">
            <v>34649</v>
          </cell>
          <cell r="B1777">
            <v>34649</v>
          </cell>
          <cell r="C1777">
            <v>10.3</v>
          </cell>
          <cell r="D1777">
            <v>10974.29999999997</v>
          </cell>
        </row>
        <row r="1778">
          <cell r="A1778">
            <v>34650</v>
          </cell>
          <cell r="B1778">
            <v>34650</v>
          </cell>
          <cell r="C1778">
            <v>15</v>
          </cell>
          <cell r="D1778">
            <v>10989.29999999997</v>
          </cell>
        </row>
        <row r="1779">
          <cell r="A1779">
            <v>34651</v>
          </cell>
          <cell r="B1779">
            <v>34651</v>
          </cell>
          <cell r="C1779">
            <v>15.4</v>
          </cell>
          <cell r="D1779">
            <v>11004.69999999997</v>
          </cell>
        </row>
        <row r="1780">
          <cell r="A1780">
            <v>34652</v>
          </cell>
          <cell r="B1780">
            <v>34652</v>
          </cell>
          <cell r="C1780">
            <v>7</v>
          </cell>
          <cell r="D1780">
            <v>11011.69999999997</v>
          </cell>
        </row>
        <row r="1781">
          <cell r="A1781">
            <v>34653</v>
          </cell>
          <cell r="B1781">
            <v>34653</v>
          </cell>
          <cell r="C1781">
            <v>3.7</v>
          </cell>
          <cell r="D1781">
            <v>11015.399999999971</v>
          </cell>
        </row>
        <row r="1782">
          <cell r="A1782">
            <v>34654</v>
          </cell>
          <cell r="B1782">
            <v>34654</v>
          </cell>
          <cell r="C1782">
            <v>6.5</v>
          </cell>
          <cell r="D1782">
            <v>11021.899999999971</v>
          </cell>
        </row>
        <row r="1783">
          <cell r="A1783">
            <v>34655</v>
          </cell>
          <cell r="B1783">
            <v>34655</v>
          </cell>
          <cell r="C1783">
            <v>8.8000000000000007</v>
          </cell>
          <cell r="D1783">
            <v>11030.69999999997</v>
          </cell>
        </row>
        <row r="1784">
          <cell r="A1784">
            <v>34656</v>
          </cell>
          <cell r="B1784">
            <v>34656</v>
          </cell>
          <cell r="C1784">
            <v>9.6999999999999993</v>
          </cell>
          <cell r="D1784">
            <v>11040.399999999971</v>
          </cell>
        </row>
        <row r="1785">
          <cell r="A1785">
            <v>34657</v>
          </cell>
          <cell r="B1785">
            <v>34657</v>
          </cell>
          <cell r="C1785">
            <v>9.3000000000000007</v>
          </cell>
          <cell r="D1785">
            <v>11049.69999999997</v>
          </cell>
        </row>
        <row r="1786">
          <cell r="A1786">
            <v>34658</v>
          </cell>
          <cell r="B1786">
            <v>34658</v>
          </cell>
          <cell r="C1786">
            <v>3.8</v>
          </cell>
          <cell r="D1786">
            <v>11053.499999999969</v>
          </cell>
        </row>
        <row r="1787">
          <cell r="A1787">
            <v>34659</v>
          </cell>
          <cell r="B1787">
            <v>34659</v>
          </cell>
          <cell r="C1787">
            <v>6.3</v>
          </cell>
          <cell r="D1787">
            <v>11059.799999999968</v>
          </cell>
        </row>
        <row r="1788">
          <cell r="A1788">
            <v>34660</v>
          </cell>
          <cell r="B1788">
            <v>34660</v>
          </cell>
          <cell r="C1788">
            <v>9.6</v>
          </cell>
          <cell r="D1788">
            <v>11069.399999999969</v>
          </cell>
        </row>
        <row r="1789">
          <cell r="A1789">
            <v>34661</v>
          </cell>
          <cell r="B1789">
            <v>34661</v>
          </cell>
          <cell r="C1789">
            <v>13.2</v>
          </cell>
          <cell r="D1789">
            <v>11082.599999999969</v>
          </cell>
        </row>
        <row r="1790">
          <cell r="A1790">
            <v>34662</v>
          </cell>
          <cell r="B1790">
            <v>34662</v>
          </cell>
          <cell r="C1790">
            <v>7</v>
          </cell>
          <cell r="D1790">
            <v>11089.599999999969</v>
          </cell>
        </row>
        <row r="1791">
          <cell r="A1791">
            <v>34663</v>
          </cell>
          <cell r="B1791">
            <v>34663</v>
          </cell>
          <cell r="C1791">
            <v>9.1999999999999993</v>
          </cell>
          <cell r="D1791">
            <v>11098.79999999997</v>
          </cell>
        </row>
        <row r="1792">
          <cell r="A1792">
            <v>34664</v>
          </cell>
          <cell r="B1792">
            <v>34664</v>
          </cell>
          <cell r="C1792">
            <v>8.1</v>
          </cell>
          <cell r="D1792">
            <v>11106.899999999971</v>
          </cell>
        </row>
        <row r="1793">
          <cell r="A1793">
            <v>34665</v>
          </cell>
          <cell r="B1793">
            <v>34665</v>
          </cell>
          <cell r="C1793">
            <v>7.4</v>
          </cell>
          <cell r="D1793">
            <v>11114.29999999997</v>
          </cell>
        </row>
        <row r="1794">
          <cell r="A1794">
            <v>34666</v>
          </cell>
          <cell r="B1794">
            <v>34666</v>
          </cell>
          <cell r="C1794">
            <v>7.2</v>
          </cell>
          <cell r="D1794">
            <v>11121.499999999971</v>
          </cell>
        </row>
        <row r="1795">
          <cell r="A1795">
            <v>34667</v>
          </cell>
          <cell r="B1795">
            <v>34667</v>
          </cell>
          <cell r="C1795">
            <v>7.4</v>
          </cell>
          <cell r="D1795">
            <v>11128.899999999971</v>
          </cell>
        </row>
        <row r="1796">
          <cell r="A1796">
            <v>34668</v>
          </cell>
          <cell r="B1796">
            <v>34668</v>
          </cell>
          <cell r="C1796">
            <v>8.1</v>
          </cell>
          <cell r="D1796">
            <v>11136.999999999971</v>
          </cell>
        </row>
        <row r="1797">
          <cell r="A1797">
            <v>34669</v>
          </cell>
          <cell r="B1797">
            <v>34669</v>
          </cell>
          <cell r="C1797">
            <v>13.6</v>
          </cell>
          <cell r="D1797">
            <v>11150.599999999971</v>
          </cell>
        </row>
        <row r="1798">
          <cell r="A1798">
            <v>34670</v>
          </cell>
          <cell r="B1798">
            <v>34670</v>
          </cell>
          <cell r="C1798">
            <v>15.5</v>
          </cell>
          <cell r="D1798">
            <v>11166.099999999971</v>
          </cell>
        </row>
        <row r="1799">
          <cell r="A1799">
            <v>34671</v>
          </cell>
          <cell r="B1799">
            <v>34671</v>
          </cell>
          <cell r="C1799">
            <v>12.9</v>
          </cell>
          <cell r="D1799">
            <v>11178.999999999971</v>
          </cell>
        </row>
        <row r="1800">
          <cell r="A1800">
            <v>34672</v>
          </cell>
          <cell r="B1800">
            <v>34672</v>
          </cell>
          <cell r="C1800">
            <v>8.5</v>
          </cell>
          <cell r="D1800">
            <v>11187.499999999971</v>
          </cell>
        </row>
        <row r="1801">
          <cell r="A1801">
            <v>34673</v>
          </cell>
          <cell r="B1801">
            <v>34673</v>
          </cell>
          <cell r="C1801">
            <v>6.7</v>
          </cell>
          <cell r="D1801">
            <v>11194.199999999972</v>
          </cell>
        </row>
        <row r="1802">
          <cell r="A1802">
            <v>34674</v>
          </cell>
          <cell r="B1802">
            <v>34674</v>
          </cell>
          <cell r="C1802">
            <v>8.6999999999999993</v>
          </cell>
          <cell r="D1802">
            <v>11202.899999999972</v>
          </cell>
        </row>
        <row r="1803">
          <cell r="A1803">
            <v>34675</v>
          </cell>
          <cell r="B1803">
            <v>34675</v>
          </cell>
          <cell r="C1803">
            <v>11.9</v>
          </cell>
          <cell r="D1803">
            <v>11214.799999999972</v>
          </cell>
        </row>
        <row r="1804">
          <cell r="A1804">
            <v>34676</v>
          </cell>
          <cell r="B1804">
            <v>34676</v>
          </cell>
          <cell r="C1804">
            <v>9.8000000000000007</v>
          </cell>
          <cell r="D1804">
            <v>11224.599999999971</v>
          </cell>
        </row>
        <row r="1805">
          <cell r="A1805">
            <v>34677</v>
          </cell>
          <cell r="B1805">
            <v>34677</v>
          </cell>
          <cell r="C1805">
            <v>8.6999999999999993</v>
          </cell>
          <cell r="D1805">
            <v>11233.299999999972</v>
          </cell>
        </row>
        <row r="1806">
          <cell r="A1806">
            <v>34678</v>
          </cell>
          <cell r="B1806">
            <v>34678</v>
          </cell>
          <cell r="C1806">
            <v>13.1</v>
          </cell>
          <cell r="D1806">
            <v>11246.399999999972</v>
          </cell>
        </row>
        <row r="1807">
          <cell r="A1807">
            <v>34679</v>
          </cell>
          <cell r="B1807">
            <v>34679</v>
          </cell>
          <cell r="C1807">
            <v>3.6</v>
          </cell>
          <cell r="D1807">
            <v>11249.999999999973</v>
          </cell>
        </row>
        <row r="1808">
          <cell r="A1808">
            <v>34680</v>
          </cell>
          <cell r="B1808">
            <v>34680</v>
          </cell>
          <cell r="C1808">
            <v>3.1</v>
          </cell>
          <cell r="D1808">
            <v>11253.099999999973</v>
          </cell>
        </row>
        <row r="1809">
          <cell r="A1809">
            <v>34681</v>
          </cell>
          <cell r="B1809">
            <v>34681</v>
          </cell>
          <cell r="C1809">
            <v>6.5</v>
          </cell>
          <cell r="D1809">
            <v>11259.599999999973</v>
          </cell>
        </row>
        <row r="1810">
          <cell r="A1810">
            <v>34682</v>
          </cell>
          <cell r="B1810">
            <v>34682</v>
          </cell>
          <cell r="C1810">
            <v>12.5</v>
          </cell>
          <cell r="D1810">
            <v>11272.099999999973</v>
          </cell>
        </row>
        <row r="1811">
          <cell r="A1811">
            <v>34683</v>
          </cell>
          <cell r="B1811">
            <v>34683</v>
          </cell>
          <cell r="C1811">
            <v>16.100000000000001</v>
          </cell>
          <cell r="D1811">
            <v>11288.199999999973</v>
          </cell>
        </row>
        <row r="1812">
          <cell r="A1812">
            <v>34684</v>
          </cell>
          <cell r="B1812">
            <v>34684</v>
          </cell>
          <cell r="C1812">
            <v>15.7</v>
          </cell>
          <cell r="D1812">
            <v>11303.899999999974</v>
          </cell>
        </row>
        <row r="1813">
          <cell r="A1813">
            <v>34685</v>
          </cell>
          <cell r="B1813">
            <v>34685</v>
          </cell>
          <cell r="C1813">
            <v>12.9</v>
          </cell>
          <cell r="D1813">
            <v>11316.799999999974</v>
          </cell>
        </row>
        <row r="1814">
          <cell r="A1814">
            <v>34686</v>
          </cell>
          <cell r="B1814">
            <v>34686</v>
          </cell>
          <cell r="C1814">
            <v>14.3</v>
          </cell>
          <cell r="D1814">
            <v>11331.099999999973</v>
          </cell>
        </row>
        <row r="1815">
          <cell r="A1815">
            <v>34687</v>
          </cell>
          <cell r="B1815">
            <v>34687</v>
          </cell>
          <cell r="C1815">
            <v>12.9</v>
          </cell>
          <cell r="D1815">
            <v>11343.999999999973</v>
          </cell>
        </row>
        <row r="1816">
          <cell r="A1816">
            <v>34688</v>
          </cell>
          <cell r="B1816">
            <v>34688</v>
          </cell>
          <cell r="C1816">
            <v>14.8</v>
          </cell>
          <cell r="D1816">
            <v>11358.799999999972</v>
          </cell>
        </row>
        <row r="1817">
          <cell r="A1817">
            <v>34689</v>
          </cell>
          <cell r="B1817">
            <v>34689</v>
          </cell>
          <cell r="C1817">
            <v>13.2</v>
          </cell>
          <cell r="D1817">
            <v>11371.999999999973</v>
          </cell>
        </row>
        <row r="1818">
          <cell r="A1818">
            <v>34690</v>
          </cell>
          <cell r="B1818">
            <v>34690</v>
          </cell>
          <cell r="C1818">
            <v>12.4</v>
          </cell>
          <cell r="D1818">
            <v>11384.399999999972</v>
          </cell>
        </row>
        <row r="1819">
          <cell r="A1819">
            <v>34691</v>
          </cell>
          <cell r="B1819">
            <v>34691</v>
          </cell>
          <cell r="C1819">
            <v>14.4</v>
          </cell>
          <cell r="D1819">
            <v>11398.799999999972</v>
          </cell>
        </row>
        <row r="1820">
          <cell r="A1820">
            <v>34692</v>
          </cell>
          <cell r="B1820">
            <v>34692</v>
          </cell>
          <cell r="C1820">
            <v>17.2</v>
          </cell>
          <cell r="D1820">
            <v>11415.999999999973</v>
          </cell>
        </row>
        <row r="1821">
          <cell r="A1821">
            <v>34693</v>
          </cell>
          <cell r="B1821">
            <v>34693</v>
          </cell>
          <cell r="C1821">
            <v>17.8</v>
          </cell>
          <cell r="D1821">
            <v>11433.799999999972</v>
          </cell>
        </row>
        <row r="1822">
          <cell r="A1822">
            <v>34694</v>
          </cell>
          <cell r="B1822">
            <v>34694</v>
          </cell>
          <cell r="C1822">
            <v>15</v>
          </cell>
          <cell r="D1822">
            <v>11448.799999999972</v>
          </cell>
        </row>
        <row r="1823">
          <cell r="A1823">
            <v>34695</v>
          </cell>
          <cell r="B1823">
            <v>34695</v>
          </cell>
          <cell r="C1823">
            <v>10.5</v>
          </cell>
          <cell r="D1823">
            <v>11459.299999999972</v>
          </cell>
        </row>
        <row r="1824">
          <cell r="A1824">
            <v>34696</v>
          </cell>
          <cell r="B1824">
            <v>34696</v>
          </cell>
          <cell r="C1824">
            <v>9.5</v>
          </cell>
          <cell r="D1824">
            <v>11468.799999999972</v>
          </cell>
        </row>
        <row r="1825">
          <cell r="A1825">
            <v>34697</v>
          </cell>
          <cell r="B1825">
            <v>34697</v>
          </cell>
          <cell r="C1825">
            <v>3.2</v>
          </cell>
          <cell r="D1825">
            <v>11471.999999999973</v>
          </cell>
        </row>
        <row r="1826">
          <cell r="A1826">
            <v>34698</v>
          </cell>
          <cell r="B1826">
            <v>34698</v>
          </cell>
          <cell r="C1826">
            <v>7.1</v>
          </cell>
          <cell r="D1826">
            <v>11479.099999999973</v>
          </cell>
        </row>
        <row r="1827">
          <cell r="A1827">
            <v>34699</v>
          </cell>
          <cell r="B1827">
            <v>34699</v>
          </cell>
          <cell r="C1827">
            <v>9.6</v>
          </cell>
          <cell r="D1827">
            <v>11488.699999999973</v>
          </cell>
        </row>
        <row r="1828">
          <cell r="A1828">
            <v>34700</v>
          </cell>
          <cell r="B1828">
            <v>34700</v>
          </cell>
          <cell r="C1828">
            <v>13</v>
          </cell>
          <cell r="D1828">
            <v>11501.699999999973</v>
          </cell>
        </row>
        <row r="1829">
          <cell r="A1829">
            <v>34701</v>
          </cell>
          <cell r="B1829">
            <v>34701</v>
          </cell>
          <cell r="C1829">
            <v>15.3</v>
          </cell>
          <cell r="D1829">
            <v>11516.999999999973</v>
          </cell>
        </row>
        <row r="1830">
          <cell r="A1830">
            <v>34702</v>
          </cell>
          <cell r="B1830">
            <v>34702</v>
          </cell>
          <cell r="C1830">
            <v>16.2</v>
          </cell>
          <cell r="D1830">
            <v>11533.199999999973</v>
          </cell>
        </row>
        <row r="1831">
          <cell r="A1831">
            <v>34703</v>
          </cell>
          <cell r="B1831">
            <v>34703</v>
          </cell>
          <cell r="C1831">
            <v>19.2</v>
          </cell>
          <cell r="D1831">
            <v>11552.399999999974</v>
          </cell>
        </row>
        <row r="1832">
          <cell r="A1832">
            <v>34704</v>
          </cell>
          <cell r="B1832">
            <v>34704</v>
          </cell>
          <cell r="C1832">
            <v>20.7</v>
          </cell>
          <cell r="D1832">
            <v>11573.099999999975</v>
          </cell>
        </row>
        <row r="1833">
          <cell r="A1833">
            <v>34705</v>
          </cell>
          <cell r="B1833">
            <v>34705</v>
          </cell>
          <cell r="C1833">
            <v>21.7</v>
          </cell>
          <cell r="D1833">
            <v>11594.799999999976</v>
          </cell>
        </row>
        <row r="1834">
          <cell r="A1834">
            <v>34706</v>
          </cell>
          <cell r="B1834">
            <v>34706</v>
          </cell>
          <cell r="C1834">
            <v>21.2</v>
          </cell>
          <cell r="D1834">
            <v>11615.999999999976</v>
          </cell>
        </row>
        <row r="1835">
          <cell r="A1835">
            <v>34707</v>
          </cell>
          <cell r="B1835">
            <v>34707</v>
          </cell>
          <cell r="C1835">
            <v>21.3</v>
          </cell>
          <cell r="D1835">
            <v>11637.299999999976</v>
          </cell>
        </row>
        <row r="1836">
          <cell r="A1836">
            <v>34708</v>
          </cell>
          <cell r="B1836">
            <v>34708</v>
          </cell>
          <cell r="C1836">
            <v>16.5</v>
          </cell>
          <cell r="D1836">
            <v>11653.799999999976</v>
          </cell>
        </row>
        <row r="1837">
          <cell r="A1837">
            <v>34709</v>
          </cell>
          <cell r="B1837">
            <v>34709</v>
          </cell>
          <cell r="C1837">
            <v>12.8</v>
          </cell>
          <cell r="D1837">
            <v>11666.599999999975</v>
          </cell>
        </row>
        <row r="1838">
          <cell r="A1838">
            <v>34710</v>
          </cell>
          <cell r="B1838">
            <v>34710</v>
          </cell>
          <cell r="C1838">
            <v>13.7</v>
          </cell>
          <cell r="D1838">
            <v>11680.299999999976</v>
          </cell>
        </row>
        <row r="1839">
          <cell r="A1839">
            <v>34711</v>
          </cell>
          <cell r="B1839">
            <v>34711</v>
          </cell>
          <cell r="C1839">
            <v>15.3</v>
          </cell>
          <cell r="D1839">
            <v>11695.599999999975</v>
          </cell>
        </row>
        <row r="1840">
          <cell r="A1840">
            <v>34712</v>
          </cell>
          <cell r="B1840">
            <v>34712</v>
          </cell>
          <cell r="C1840">
            <v>16.399999999999999</v>
          </cell>
          <cell r="D1840">
            <v>11711.999999999975</v>
          </cell>
        </row>
        <row r="1841">
          <cell r="A1841">
            <v>34713</v>
          </cell>
          <cell r="B1841">
            <v>34713</v>
          </cell>
          <cell r="C1841">
            <v>15.9</v>
          </cell>
          <cell r="D1841">
            <v>11727.899999999974</v>
          </cell>
        </row>
        <row r="1842">
          <cell r="A1842">
            <v>34714</v>
          </cell>
          <cell r="B1842">
            <v>34714</v>
          </cell>
          <cell r="C1842">
            <v>12.5</v>
          </cell>
          <cell r="D1842">
            <v>11740.399999999974</v>
          </cell>
        </row>
        <row r="1843">
          <cell r="A1843">
            <v>34715</v>
          </cell>
          <cell r="B1843">
            <v>34715</v>
          </cell>
          <cell r="C1843">
            <v>11.9</v>
          </cell>
          <cell r="D1843">
            <v>11752.299999999974</v>
          </cell>
        </row>
        <row r="1844">
          <cell r="A1844">
            <v>34716</v>
          </cell>
          <cell r="B1844">
            <v>34716</v>
          </cell>
          <cell r="C1844">
            <v>14.3</v>
          </cell>
          <cell r="D1844">
            <v>11766.599999999973</v>
          </cell>
        </row>
        <row r="1845">
          <cell r="A1845">
            <v>34717</v>
          </cell>
          <cell r="B1845">
            <v>34717</v>
          </cell>
          <cell r="C1845">
            <v>14.7</v>
          </cell>
          <cell r="D1845">
            <v>11781.299999999974</v>
          </cell>
        </row>
        <row r="1846">
          <cell r="A1846">
            <v>34718</v>
          </cell>
          <cell r="B1846">
            <v>34718</v>
          </cell>
          <cell r="C1846">
            <v>16.100000000000001</v>
          </cell>
          <cell r="D1846">
            <v>11797.399999999974</v>
          </cell>
        </row>
        <row r="1847">
          <cell r="A1847">
            <v>34719</v>
          </cell>
          <cell r="B1847">
            <v>34719</v>
          </cell>
          <cell r="C1847">
            <v>15.6</v>
          </cell>
          <cell r="D1847">
            <v>11812.999999999975</v>
          </cell>
        </row>
        <row r="1848">
          <cell r="A1848">
            <v>34720</v>
          </cell>
          <cell r="B1848">
            <v>34720</v>
          </cell>
          <cell r="C1848">
            <v>13.2</v>
          </cell>
          <cell r="D1848">
            <v>11826.199999999975</v>
          </cell>
        </row>
        <row r="1849">
          <cell r="A1849">
            <v>34721</v>
          </cell>
          <cell r="B1849">
            <v>34721</v>
          </cell>
          <cell r="C1849">
            <v>10.9</v>
          </cell>
          <cell r="D1849">
            <v>11837.099999999975</v>
          </cell>
        </row>
        <row r="1850">
          <cell r="A1850">
            <v>34722</v>
          </cell>
          <cell r="B1850">
            <v>34722</v>
          </cell>
          <cell r="C1850">
            <v>8.6999999999999993</v>
          </cell>
          <cell r="D1850">
            <v>11845.799999999976</v>
          </cell>
        </row>
        <row r="1851">
          <cell r="A1851">
            <v>34723</v>
          </cell>
          <cell r="B1851">
            <v>34723</v>
          </cell>
          <cell r="C1851">
            <v>10.199999999999999</v>
          </cell>
          <cell r="D1851">
            <v>11855.999999999976</v>
          </cell>
        </row>
        <row r="1852">
          <cell r="A1852">
            <v>34724</v>
          </cell>
          <cell r="B1852">
            <v>34724</v>
          </cell>
          <cell r="C1852">
            <v>11.8</v>
          </cell>
          <cell r="D1852">
            <v>11867.799999999976</v>
          </cell>
        </row>
        <row r="1853">
          <cell r="A1853">
            <v>34725</v>
          </cell>
          <cell r="B1853">
            <v>34725</v>
          </cell>
          <cell r="C1853">
            <v>6.2</v>
          </cell>
          <cell r="D1853">
            <v>11873.999999999976</v>
          </cell>
        </row>
        <row r="1854">
          <cell r="A1854">
            <v>34726</v>
          </cell>
          <cell r="B1854">
            <v>34726</v>
          </cell>
          <cell r="C1854">
            <v>12.7</v>
          </cell>
          <cell r="D1854">
            <v>11886.699999999977</v>
          </cell>
        </row>
        <row r="1855">
          <cell r="A1855">
            <v>34727</v>
          </cell>
          <cell r="B1855">
            <v>34727</v>
          </cell>
          <cell r="C1855">
            <v>11.4</v>
          </cell>
          <cell r="D1855">
            <v>11898.099999999977</v>
          </cell>
        </row>
        <row r="1856">
          <cell r="A1856">
            <v>34728</v>
          </cell>
          <cell r="B1856">
            <v>34728</v>
          </cell>
          <cell r="C1856">
            <v>8.1</v>
          </cell>
          <cell r="D1856">
            <v>11906.199999999977</v>
          </cell>
        </row>
        <row r="1857">
          <cell r="A1857">
            <v>34729</v>
          </cell>
          <cell r="B1857">
            <v>34729</v>
          </cell>
          <cell r="C1857">
            <v>11.8</v>
          </cell>
          <cell r="D1857">
            <v>11917.999999999976</v>
          </cell>
        </row>
        <row r="1858">
          <cell r="A1858">
            <v>34730</v>
          </cell>
          <cell r="B1858">
            <v>34730</v>
          </cell>
          <cell r="C1858">
            <v>15.2</v>
          </cell>
          <cell r="D1858">
            <v>11933.199999999977</v>
          </cell>
        </row>
        <row r="1859">
          <cell r="A1859">
            <v>34731</v>
          </cell>
          <cell r="B1859">
            <v>34731</v>
          </cell>
          <cell r="C1859">
            <v>8.4</v>
          </cell>
          <cell r="D1859">
            <v>11941.599999999977</v>
          </cell>
        </row>
        <row r="1860">
          <cell r="A1860">
            <v>34732</v>
          </cell>
          <cell r="B1860">
            <v>34732</v>
          </cell>
          <cell r="C1860">
            <v>9.6</v>
          </cell>
          <cell r="D1860">
            <v>11951.199999999977</v>
          </cell>
        </row>
        <row r="1861">
          <cell r="A1861">
            <v>34733</v>
          </cell>
          <cell r="B1861">
            <v>34733</v>
          </cell>
          <cell r="C1861">
            <v>14.4</v>
          </cell>
          <cell r="D1861">
            <v>11965.599999999977</v>
          </cell>
        </row>
        <row r="1862">
          <cell r="A1862">
            <v>34734</v>
          </cell>
          <cell r="B1862">
            <v>34734</v>
          </cell>
          <cell r="C1862">
            <v>9.8000000000000007</v>
          </cell>
          <cell r="D1862">
            <v>11975.399999999976</v>
          </cell>
        </row>
        <row r="1863">
          <cell r="A1863">
            <v>34735</v>
          </cell>
          <cell r="B1863">
            <v>34735</v>
          </cell>
          <cell r="C1863">
            <v>9.4</v>
          </cell>
          <cell r="D1863">
            <v>11984.799999999976</v>
          </cell>
        </row>
        <row r="1864">
          <cell r="A1864">
            <v>34736</v>
          </cell>
          <cell r="B1864">
            <v>34736</v>
          </cell>
          <cell r="C1864">
            <v>6.9</v>
          </cell>
          <cell r="D1864">
            <v>11991.699999999975</v>
          </cell>
        </row>
        <row r="1865">
          <cell r="A1865">
            <v>34737</v>
          </cell>
          <cell r="B1865">
            <v>34737</v>
          </cell>
          <cell r="C1865">
            <v>8.1999999999999993</v>
          </cell>
          <cell r="D1865">
            <v>11999.899999999976</v>
          </cell>
        </row>
        <row r="1866">
          <cell r="A1866">
            <v>34738</v>
          </cell>
          <cell r="B1866">
            <v>34738</v>
          </cell>
          <cell r="C1866">
            <v>14.1</v>
          </cell>
          <cell r="D1866">
            <v>12013.999999999976</v>
          </cell>
        </row>
        <row r="1867">
          <cell r="A1867">
            <v>34739</v>
          </cell>
          <cell r="B1867">
            <v>34739</v>
          </cell>
          <cell r="C1867">
            <v>16.600000000000001</v>
          </cell>
          <cell r="D1867">
            <v>12030.599999999977</v>
          </cell>
        </row>
        <row r="1868">
          <cell r="A1868">
            <v>34740</v>
          </cell>
          <cell r="B1868">
            <v>34740</v>
          </cell>
          <cell r="C1868">
            <v>15.8</v>
          </cell>
          <cell r="D1868">
            <v>12046.399999999976</v>
          </cell>
        </row>
        <row r="1869">
          <cell r="A1869">
            <v>34741</v>
          </cell>
          <cell r="B1869">
            <v>34741</v>
          </cell>
          <cell r="C1869">
            <v>10.7</v>
          </cell>
          <cell r="D1869">
            <v>12057.099999999977</v>
          </cell>
        </row>
        <row r="1870">
          <cell r="A1870">
            <v>34742</v>
          </cell>
          <cell r="B1870">
            <v>34742</v>
          </cell>
          <cell r="C1870">
            <v>7.3</v>
          </cell>
          <cell r="D1870">
            <v>12064.399999999976</v>
          </cell>
        </row>
        <row r="1871">
          <cell r="A1871">
            <v>34743</v>
          </cell>
          <cell r="B1871">
            <v>34743</v>
          </cell>
          <cell r="C1871">
            <v>9.3000000000000007</v>
          </cell>
          <cell r="D1871">
            <v>12073.699999999975</v>
          </cell>
        </row>
        <row r="1872">
          <cell r="A1872">
            <v>34744</v>
          </cell>
          <cell r="B1872">
            <v>34744</v>
          </cell>
          <cell r="C1872">
            <v>7.8</v>
          </cell>
          <cell r="D1872">
            <v>12081.499999999975</v>
          </cell>
        </row>
        <row r="1873">
          <cell r="A1873">
            <v>34745</v>
          </cell>
          <cell r="B1873">
            <v>34745</v>
          </cell>
          <cell r="C1873">
            <v>8.6999999999999993</v>
          </cell>
          <cell r="D1873">
            <v>12090.199999999975</v>
          </cell>
        </row>
        <row r="1874">
          <cell r="A1874">
            <v>34746</v>
          </cell>
          <cell r="B1874">
            <v>34746</v>
          </cell>
          <cell r="C1874">
            <v>8</v>
          </cell>
          <cell r="D1874">
            <v>12098.199999999975</v>
          </cell>
        </row>
        <row r="1875">
          <cell r="A1875">
            <v>34747</v>
          </cell>
          <cell r="B1875">
            <v>34747</v>
          </cell>
          <cell r="C1875">
            <v>9</v>
          </cell>
          <cell r="D1875">
            <v>12107.199999999975</v>
          </cell>
        </row>
        <row r="1876">
          <cell r="A1876">
            <v>34748</v>
          </cell>
          <cell r="B1876">
            <v>34748</v>
          </cell>
          <cell r="C1876">
            <v>10.7</v>
          </cell>
          <cell r="D1876">
            <v>12117.899999999976</v>
          </cell>
        </row>
        <row r="1877">
          <cell r="A1877">
            <v>34749</v>
          </cell>
          <cell r="B1877">
            <v>34749</v>
          </cell>
          <cell r="C1877">
            <v>9.9</v>
          </cell>
          <cell r="D1877">
            <v>12127.799999999976</v>
          </cell>
        </row>
        <row r="1878">
          <cell r="A1878">
            <v>34750</v>
          </cell>
          <cell r="B1878">
            <v>34750</v>
          </cell>
          <cell r="C1878">
            <v>7.7</v>
          </cell>
          <cell r="D1878">
            <v>12135.499999999976</v>
          </cell>
        </row>
        <row r="1879">
          <cell r="A1879">
            <v>34751</v>
          </cell>
          <cell r="B1879">
            <v>34751</v>
          </cell>
          <cell r="C1879">
            <v>6.4</v>
          </cell>
          <cell r="D1879">
            <v>12141.899999999976</v>
          </cell>
        </row>
        <row r="1880">
          <cell r="A1880">
            <v>34752</v>
          </cell>
          <cell r="B1880">
            <v>34752</v>
          </cell>
          <cell r="C1880">
            <v>10</v>
          </cell>
          <cell r="D1880">
            <v>12151.899999999976</v>
          </cell>
        </row>
        <row r="1881">
          <cell r="A1881">
            <v>34753</v>
          </cell>
          <cell r="B1881">
            <v>34753</v>
          </cell>
          <cell r="C1881">
            <v>11.5</v>
          </cell>
          <cell r="D1881">
            <v>12163.399999999976</v>
          </cell>
        </row>
        <row r="1882">
          <cell r="A1882">
            <v>34754</v>
          </cell>
          <cell r="B1882">
            <v>34754</v>
          </cell>
          <cell r="C1882">
            <v>11.2</v>
          </cell>
          <cell r="D1882">
            <v>12174.599999999977</v>
          </cell>
        </row>
        <row r="1883">
          <cell r="A1883">
            <v>34755</v>
          </cell>
          <cell r="B1883">
            <v>34755</v>
          </cell>
          <cell r="C1883">
            <v>11.9</v>
          </cell>
          <cell r="D1883">
            <v>12186.499999999976</v>
          </cell>
        </row>
        <row r="1884">
          <cell r="A1884">
            <v>34756</v>
          </cell>
          <cell r="B1884">
            <v>34756</v>
          </cell>
          <cell r="C1884">
            <v>13.6</v>
          </cell>
          <cell r="D1884">
            <v>12200.099999999977</v>
          </cell>
        </row>
        <row r="1885">
          <cell r="A1885">
            <v>34757</v>
          </cell>
          <cell r="B1885">
            <v>34757</v>
          </cell>
          <cell r="C1885">
            <v>12.9</v>
          </cell>
          <cell r="D1885">
            <v>12212.999999999976</v>
          </cell>
        </row>
        <row r="1886">
          <cell r="A1886">
            <v>34758</v>
          </cell>
          <cell r="B1886">
            <v>34758</v>
          </cell>
          <cell r="C1886">
            <v>8.9</v>
          </cell>
          <cell r="D1886">
            <v>12221.899999999976</v>
          </cell>
        </row>
        <row r="1887">
          <cell r="A1887">
            <v>34759</v>
          </cell>
          <cell r="B1887">
            <v>34759</v>
          </cell>
          <cell r="C1887">
            <v>5.7</v>
          </cell>
          <cell r="D1887">
            <v>12227.599999999977</v>
          </cell>
        </row>
        <row r="1888">
          <cell r="A1888">
            <v>34760</v>
          </cell>
          <cell r="B1888">
            <v>34760</v>
          </cell>
          <cell r="C1888">
            <v>10.199999999999999</v>
          </cell>
          <cell r="D1888">
            <v>12237.799999999977</v>
          </cell>
        </row>
        <row r="1889">
          <cell r="A1889">
            <v>34761</v>
          </cell>
          <cell r="B1889">
            <v>34761</v>
          </cell>
          <cell r="C1889">
            <v>10.5</v>
          </cell>
          <cell r="D1889">
            <v>12248.299999999977</v>
          </cell>
        </row>
        <row r="1890">
          <cell r="A1890">
            <v>34762</v>
          </cell>
          <cell r="B1890">
            <v>34762</v>
          </cell>
          <cell r="C1890">
            <v>13.1</v>
          </cell>
          <cell r="D1890">
            <v>12261.399999999978</v>
          </cell>
        </row>
        <row r="1891">
          <cell r="A1891">
            <v>34763</v>
          </cell>
          <cell r="B1891">
            <v>34763</v>
          </cell>
          <cell r="C1891">
            <v>12.4</v>
          </cell>
          <cell r="D1891">
            <v>12273.799999999977</v>
          </cell>
        </row>
        <row r="1892">
          <cell r="A1892">
            <v>34764</v>
          </cell>
          <cell r="B1892">
            <v>34764</v>
          </cell>
          <cell r="C1892">
            <v>10.199999999999999</v>
          </cell>
          <cell r="D1892">
            <v>12283.999999999978</v>
          </cell>
        </row>
        <row r="1893">
          <cell r="A1893">
            <v>34765</v>
          </cell>
          <cell r="B1893">
            <v>34765</v>
          </cell>
          <cell r="C1893">
            <v>12.4</v>
          </cell>
          <cell r="D1893">
            <v>12296.399999999978</v>
          </cell>
        </row>
        <row r="1894">
          <cell r="A1894">
            <v>34766</v>
          </cell>
          <cell r="B1894">
            <v>34766</v>
          </cell>
          <cell r="C1894">
            <v>11.4</v>
          </cell>
          <cell r="D1894">
            <v>12307.799999999977</v>
          </cell>
        </row>
        <row r="1895">
          <cell r="A1895">
            <v>34767</v>
          </cell>
          <cell r="B1895">
            <v>34767</v>
          </cell>
          <cell r="C1895">
            <v>11.6</v>
          </cell>
          <cell r="D1895">
            <v>12319.399999999978</v>
          </cell>
        </row>
        <row r="1896">
          <cell r="A1896">
            <v>34768</v>
          </cell>
          <cell r="B1896">
            <v>34768</v>
          </cell>
          <cell r="C1896">
            <v>11</v>
          </cell>
          <cell r="D1896">
            <v>12330.399999999978</v>
          </cell>
        </row>
        <row r="1897">
          <cell r="A1897">
            <v>34769</v>
          </cell>
          <cell r="B1897">
            <v>34769</v>
          </cell>
          <cell r="C1897">
            <v>11.3</v>
          </cell>
          <cell r="D1897">
            <v>12341.699999999977</v>
          </cell>
        </row>
        <row r="1898">
          <cell r="A1898">
            <v>34770</v>
          </cell>
          <cell r="B1898">
            <v>34770</v>
          </cell>
          <cell r="C1898">
            <v>11.9</v>
          </cell>
          <cell r="D1898">
            <v>12353.599999999977</v>
          </cell>
        </row>
        <row r="1899">
          <cell r="A1899">
            <v>34771</v>
          </cell>
          <cell r="B1899">
            <v>34771</v>
          </cell>
          <cell r="C1899">
            <v>11.3</v>
          </cell>
          <cell r="D1899">
            <v>12364.899999999976</v>
          </cell>
        </row>
        <row r="1900">
          <cell r="A1900">
            <v>34772</v>
          </cell>
          <cell r="B1900">
            <v>34772</v>
          </cell>
          <cell r="C1900">
            <v>17.3</v>
          </cell>
          <cell r="D1900">
            <v>12382.199999999975</v>
          </cell>
        </row>
        <row r="1901">
          <cell r="A1901">
            <v>34773</v>
          </cell>
          <cell r="B1901">
            <v>34773</v>
          </cell>
          <cell r="C1901">
            <v>14.5</v>
          </cell>
          <cell r="D1901">
            <v>12396.699999999975</v>
          </cell>
        </row>
        <row r="1902">
          <cell r="A1902">
            <v>34774</v>
          </cell>
          <cell r="B1902">
            <v>34774</v>
          </cell>
          <cell r="C1902">
            <v>13.8</v>
          </cell>
          <cell r="D1902">
            <v>12410.499999999975</v>
          </cell>
        </row>
        <row r="1903">
          <cell r="A1903">
            <v>34775</v>
          </cell>
          <cell r="B1903">
            <v>34775</v>
          </cell>
          <cell r="C1903">
            <v>10.5</v>
          </cell>
          <cell r="D1903">
            <v>12420.999999999975</v>
          </cell>
        </row>
        <row r="1904">
          <cell r="A1904">
            <v>34776</v>
          </cell>
          <cell r="B1904">
            <v>34776</v>
          </cell>
          <cell r="C1904">
            <v>8.9</v>
          </cell>
          <cell r="D1904">
            <v>12429.899999999974</v>
          </cell>
        </row>
        <row r="1905">
          <cell r="A1905">
            <v>34777</v>
          </cell>
          <cell r="B1905">
            <v>34777</v>
          </cell>
          <cell r="C1905">
            <v>10.199999999999999</v>
          </cell>
          <cell r="D1905">
            <v>12440.099999999975</v>
          </cell>
        </row>
        <row r="1906">
          <cell r="A1906">
            <v>34778</v>
          </cell>
          <cell r="B1906">
            <v>34778</v>
          </cell>
          <cell r="C1906">
            <v>11</v>
          </cell>
          <cell r="D1906">
            <v>12451.099999999975</v>
          </cell>
        </row>
        <row r="1907">
          <cell r="A1907">
            <v>34779</v>
          </cell>
          <cell r="B1907">
            <v>34779</v>
          </cell>
          <cell r="C1907">
            <v>10</v>
          </cell>
          <cell r="D1907">
            <v>12461.099999999975</v>
          </cell>
        </row>
        <row r="1908">
          <cell r="A1908">
            <v>34780</v>
          </cell>
          <cell r="B1908">
            <v>34780</v>
          </cell>
          <cell r="C1908">
            <v>11.6</v>
          </cell>
          <cell r="D1908">
            <v>12472.699999999975</v>
          </cell>
        </row>
        <row r="1909">
          <cell r="A1909">
            <v>34781</v>
          </cell>
          <cell r="B1909">
            <v>34781</v>
          </cell>
          <cell r="C1909">
            <v>6.7</v>
          </cell>
          <cell r="D1909">
            <v>12479.399999999976</v>
          </cell>
        </row>
        <row r="1910">
          <cell r="A1910">
            <v>34782</v>
          </cell>
          <cell r="B1910">
            <v>34782</v>
          </cell>
          <cell r="C1910">
            <v>5.3</v>
          </cell>
          <cell r="D1910">
            <v>12484.699999999975</v>
          </cell>
        </row>
        <row r="1911">
          <cell r="A1911">
            <v>34783</v>
          </cell>
          <cell r="B1911">
            <v>34783</v>
          </cell>
          <cell r="C1911">
            <v>8</v>
          </cell>
          <cell r="D1911">
            <v>12492.699999999975</v>
          </cell>
        </row>
        <row r="1912">
          <cell r="A1912">
            <v>34784</v>
          </cell>
          <cell r="B1912">
            <v>34784</v>
          </cell>
          <cell r="C1912">
            <v>9.6</v>
          </cell>
          <cell r="D1912">
            <v>12502.299999999976</v>
          </cell>
        </row>
        <row r="1913">
          <cell r="A1913">
            <v>34785</v>
          </cell>
          <cell r="B1913">
            <v>34785</v>
          </cell>
          <cell r="C1913">
            <v>12.5</v>
          </cell>
          <cell r="D1913">
            <v>12514.799999999976</v>
          </cell>
        </row>
        <row r="1914">
          <cell r="A1914">
            <v>34786</v>
          </cell>
          <cell r="B1914">
            <v>34786</v>
          </cell>
          <cell r="C1914">
            <v>15.1</v>
          </cell>
          <cell r="D1914">
            <v>12529.899999999976</v>
          </cell>
        </row>
        <row r="1915">
          <cell r="A1915">
            <v>34787</v>
          </cell>
          <cell r="B1915">
            <v>34787</v>
          </cell>
          <cell r="C1915">
            <v>14.6</v>
          </cell>
          <cell r="D1915">
            <v>12544.499999999976</v>
          </cell>
        </row>
        <row r="1916">
          <cell r="A1916">
            <v>34788</v>
          </cell>
          <cell r="B1916">
            <v>34788</v>
          </cell>
          <cell r="C1916">
            <v>13</v>
          </cell>
          <cell r="D1916">
            <v>12557.499999999976</v>
          </cell>
        </row>
        <row r="1917">
          <cell r="A1917">
            <v>34789</v>
          </cell>
          <cell r="B1917">
            <v>34789</v>
          </cell>
          <cell r="C1917">
            <v>11.6</v>
          </cell>
          <cell r="D1917">
            <v>12569.099999999977</v>
          </cell>
        </row>
        <row r="1918">
          <cell r="A1918">
            <v>34790</v>
          </cell>
          <cell r="B1918">
            <v>34790</v>
          </cell>
          <cell r="C1918">
            <v>7.4</v>
          </cell>
          <cell r="D1918">
            <v>12576.499999999976</v>
          </cell>
        </row>
        <row r="1919">
          <cell r="A1919">
            <v>34791</v>
          </cell>
          <cell r="B1919">
            <v>34791</v>
          </cell>
          <cell r="C1919">
            <v>3.6</v>
          </cell>
          <cell r="D1919">
            <v>12580.099999999977</v>
          </cell>
        </row>
        <row r="1920">
          <cell r="A1920">
            <v>34792</v>
          </cell>
          <cell r="B1920">
            <v>34792</v>
          </cell>
          <cell r="C1920">
            <v>4.3</v>
          </cell>
          <cell r="D1920">
            <v>12584.399999999976</v>
          </cell>
        </row>
        <row r="1921">
          <cell r="A1921">
            <v>34793</v>
          </cell>
          <cell r="B1921">
            <v>34793</v>
          </cell>
          <cell r="C1921">
            <v>7.5</v>
          </cell>
          <cell r="D1921">
            <v>12591.899999999976</v>
          </cell>
        </row>
        <row r="1922">
          <cell r="A1922">
            <v>34794</v>
          </cell>
          <cell r="B1922">
            <v>34794</v>
          </cell>
          <cell r="C1922">
            <v>9.4</v>
          </cell>
          <cell r="D1922">
            <v>12601.299999999976</v>
          </cell>
        </row>
        <row r="1923">
          <cell r="A1923">
            <v>34795</v>
          </cell>
          <cell r="B1923">
            <v>34795</v>
          </cell>
          <cell r="C1923">
            <v>5.9</v>
          </cell>
          <cell r="D1923">
            <v>12607.199999999975</v>
          </cell>
        </row>
        <row r="1924">
          <cell r="A1924">
            <v>34796</v>
          </cell>
          <cell r="B1924">
            <v>34796</v>
          </cell>
          <cell r="C1924">
            <v>7.2</v>
          </cell>
          <cell r="D1924">
            <v>12614.399999999976</v>
          </cell>
        </row>
        <row r="1925">
          <cell r="A1925">
            <v>34797</v>
          </cell>
          <cell r="B1925">
            <v>34797</v>
          </cell>
          <cell r="C1925">
            <v>9.6</v>
          </cell>
          <cell r="D1925">
            <v>12623.999999999976</v>
          </cell>
        </row>
        <row r="1926">
          <cell r="A1926">
            <v>34798</v>
          </cell>
          <cell r="B1926">
            <v>34798</v>
          </cell>
          <cell r="C1926">
            <v>10.7</v>
          </cell>
          <cell r="D1926">
            <v>12634.699999999977</v>
          </cell>
        </row>
        <row r="1927">
          <cell r="A1927">
            <v>34799</v>
          </cell>
          <cell r="B1927">
            <v>34799</v>
          </cell>
          <cell r="C1927">
            <v>8.5</v>
          </cell>
          <cell r="D1927">
            <v>12643.199999999977</v>
          </cell>
        </row>
        <row r="1928">
          <cell r="A1928">
            <v>34800</v>
          </cell>
          <cell r="B1928">
            <v>34800</v>
          </cell>
          <cell r="C1928">
            <v>9.9</v>
          </cell>
          <cell r="D1928">
            <v>12653.099999999977</v>
          </cell>
        </row>
        <row r="1929">
          <cell r="A1929">
            <v>34801</v>
          </cell>
          <cell r="B1929">
            <v>34801</v>
          </cell>
          <cell r="C1929">
            <v>8.6</v>
          </cell>
          <cell r="D1929">
            <v>12661.699999999977</v>
          </cell>
        </row>
        <row r="1930">
          <cell r="A1930">
            <v>34802</v>
          </cell>
          <cell r="B1930">
            <v>34802</v>
          </cell>
          <cell r="C1930">
            <v>10.9</v>
          </cell>
          <cell r="D1930">
            <v>12672.599999999977</v>
          </cell>
        </row>
        <row r="1931">
          <cell r="A1931">
            <v>34803</v>
          </cell>
          <cell r="B1931">
            <v>34803</v>
          </cell>
          <cell r="C1931">
            <v>7.2</v>
          </cell>
          <cell r="D1931">
            <v>12679.799999999977</v>
          </cell>
        </row>
        <row r="1932">
          <cell r="A1932">
            <v>34804</v>
          </cell>
          <cell r="B1932">
            <v>34804</v>
          </cell>
          <cell r="C1932">
            <v>8</v>
          </cell>
          <cell r="D1932">
            <v>12687.799999999977</v>
          </cell>
        </row>
        <row r="1933">
          <cell r="A1933">
            <v>34805</v>
          </cell>
          <cell r="B1933">
            <v>34805</v>
          </cell>
          <cell r="C1933">
            <v>9.9</v>
          </cell>
          <cell r="D1933">
            <v>12697.699999999977</v>
          </cell>
        </row>
        <row r="1934">
          <cell r="A1934">
            <v>34806</v>
          </cell>
          <cell r="B1934">
            <v>34806</v>
          </cell>
          <cell r="C1934">
            <v>10.3</v>
          </cell>
          <cell r="D1934">
            <v>12707.999999999976</v>
          </cell>
        </row>
        <row r="1935">
          <cell r="A1935">
            <v>34807</v>
          </cell>
          <cell r="B1935">
            <v>34807</v>
          </cell>
          <cell r="C1935">
            <v>6.9</v>
          </cell>
          <cell r="D1935">
            <v>12714.899999999976</v>
          </cell>
        </row>
        <row r="1936">
          <cell r="A1936">
            <v>34808</v>
          </cell>
          <cell r="B1936">
            <v>34808</v>
          </cell>
          <cell r="C1936">
            <v>8.8000000000000007</v>
          </cell>
          <cell r="D1936">
            <v>12723.699999999975</v>
          </cell>
        </row>
        <row r="1937">
          <cell r="A1937">
            <v>34809</v>
          </cell>
          <cell r="B1937">
            <v>34809</v>
          </cell>
          <cell r="C1937">
            <v>8.9</v>
          </cell>
          <cell r="D1937">
            <v>12732.599999999975</v>
          </cell>
        </row>
        <row r="1938">
          <cell r="A1938">
            <v>34810</v>
          </cell>
          <cell r="B1938">
            <v>34810</v>
          </cell>
          <cell r="C1938">
            <v>7.1</v>
          </cell>
          <cell r="D1938">
            <v>12739.699999999975</v>
          </cell>
        </row>
        <row r="1939">
          <cell r="A1939">
            <v>34811</v>
          </cell>
          <cell r="B1939">
            <v>34811</v>
          </cell>
          <cell r="C1939">
            <v>0</v>
          </cell>
          <cell r="D1939">
            <v>12739.699999999975</v>
          </cell>
        </row>
        <row r="1940">
          <cell r="A1940">
            <v>34812</v>
          </cell>
          <cell r="B1940">
            <v>34812</v>
          </cell>
          <cell r="C1940">
            <v>0</v>
          </cell>
          <cell r="D1940">
            <v>12739.699999999975</v>
          </cell>
        </row>
        <row r="1941">
          <cell r="A1941">
            <v>34813</v>
          </cell>
          <cell r="B1941">
            <v>34813</v>
          </cell>
          <cell r="C1941">
            <v>0</v>
          </cell>
          <cell r="D1941">
            <v>12739.699999999975</v>
          </cell>
        </row>
        <row r="1942">
          <cell r="A1942">
            <v>34814</v>
          </cell>
          <cell r="B1942">
            <v>34814</v>
          </cell>
          <cell r="C1942">
            <v>0</v>
          </cell>
          <cell r="D1942">
            <v>12739.699999999975</v>
          </cell>
        </row>
        <row r="1943">
          <cell r="A1943">
            <v>34815</v>
          </cell>
          <cell r="B1943">
            <v>34815</v>
          </cell>
          <cell r="C1943">
            <v>0.3</v>
          </cell>
          <cell r="D1943">
            <v>12739.999999999975</v>
          </cell>
        </row>
        <row r="1944">
          <cell r="A1944">
            <v>34816</v>
          </cell>
          <cell r="B1944">
            <v>34816</v>
          </cell>
          <cell r="C1944">
            <v>5.5</v>
          </cell>
          <cell r="D1944">
            <v>12745.499999999975</v>
          </cell>
        </row>
        <row r="1945">
          <cell r="A1945">
            <v>34817</v>
          </cell>
          <cell r="B1945">
            <v>34817</v>
          </cell>
          <cell r="C1945">
            <v>7.6</v>
          </cell>
          <cell r="D1945">
            <v>12753.099999999975</v>
          </cell>
        </row>
        <row r="1946">
          <cell r="A1946">
            <v>34818</v>
          </cell>
          <cell r="B1946">
            <v>34818</v>
          </cell>
          <cell r="C1946">
            <v>6.9</v>
          </cell>
          <cell r="D1946">
            <v>12759.999999999975</v>
          </cell>
        </row>
        <row r="1947">
          <cell r="A1947">
            <v>34819</v>
          </cell>
          <cell r="B1947">
            <v>34819</v>
          </cell>
          <cell r="C1947">
            <v>3.1</v>
          </cell>
          <cell r="D1947">
            <v>12763.099999999975</v>
          </cell>
        </row>
        <row r="1948">
          <cell r="A1948">
            <v>34820</v>
          </cell>
          <cell r="B1948">
            <v>34820</v>
          </cell>
          <cell r="C1948">
            <v>1.9</v>
          </cell>
          <cell r="D1948">
            <v>12764.999999999975</v>
          </cell>
        </row>
        <row r="1949">
          <cell r="A1949">
            <v>34821</v>
          </cell>
          <cell r="B1949">
            <v>34821</v>
          </cell>
          <cell r="C1949">
            <v>4</v>
          </cell>
          <cell r="D1949">
            <v>12768.999999999975</v>
          </cell>
        </row>
        <row r="1950">
          <cell r="A1950">
            <v>34822</v>
          </cell>
          <cell r="B1950">
            <v>34822</v>
          </cell>
          <cell r="C1950">
            <v>2.2999999999999998</v>
          </cell>
          <cell r="D1950">
            <v>12771.299999999974</v>
          </cell>
        </row>
        <row r="1951">
          <cell r="A1951">
            <v>34823</v>
          </cell>
          <cell r="B1951">
            <v>34823</v>
          </cell>
          <cell r="C1951">
            <v>0</v>
          </cell>
          <cell r="D1951">
            <v>12771.299999999974</v>
          </cell>
        </row>
        <row r="1952">
          <cell r="A1952">
            <v>34824</v>
          </cell>
          <cell r="B1952">
            <v>34824</v>
          </cell>
          <cell r="C1952">
            <v>0</v>
          </cell>
          <cell r="D1952">
            <v>12771.299999999974</v>
          </cell>
        </row>
        <row r="1953">
          <cell r="A1953">
            <v>34825</v>
          </cell>
          <cell r="B1953">
            <v>34825</v>
          </cell>
          <cell r="C1953">
            <v>0</v>
          </cell>
          <cell r="D1953">
            <v>12771.299999999974</v>
          </cell>
        </row>
        <row r="1954">
          <cell r="A1954">
            <v>34826</v>
          </cell>
          <cell r="B1954">
            <v>34826</v>
          </cell>
          <cell r="C1954">
            <v>3.1</v>
          </cell>
          <cell r="D1954">
            <v>12774.399999999974</v>
          </cell>
        </row>
        <row r="1955">
          <cell r="A1955">
            <v>34827</v>
          </cell>
          <cell r="B1955">
            <v>34827</v>
          </cell>
          <cell r="C1955">
            <v>2.2000000000000002</v>
          </cell>
          <cell r="D1955">
            <v>12776.599999999975</v>
          </cell>
        </row>
        <row r="1956">
          <cell r="A1956">
            <v>34828</v>
          </cell>
          <cell r="B1956">
            <v>34828</v>
          </cell>
          <cell r="C1956">
            <v>5.0999999999999996</v>
          </cell>
          <cell r="D1956">
            <v>12781.699999999975</v>
          </cell>
        </row>
        <row r="1957">
          <cell r="A1957">
            <v>34829</v>
          </cell>
          <cell r="B1957">
            <v>34829</v>
          </cell>
          <cell r="C1957">
            <v>7</v>
          </cell>
          <cell r="D1957">
            <v>12788.699999999975</v>
          </cell>
        </row>
        <row r="1958">
          <cell r="A1958">
            <v>34830</v>
          </cell>
          <cell r="B1958">
            <v>34830</v>
          </cell>
          <cell r="C1958">
            <v>6.3</v>
          </cell>
          <cell r="D1958">
            <v>12794.999999999975</v>
          </cell>
        </row>
        <row r="1959">
          <cell r="A1959">
            <v>34831</v>
          </cell>
          <cell r="B1959">
            <v>34831</v>
          </cell>
          <cell r="C1959">
            <v>5.8</v>
          </cell>
          <cell r="D1959">
            <v>12800.799999999974</v>
          </cell>
        </row>
        <row r="1960">
          <cell r="A1960">
            <v>34832</v>
          </cell>
          <cell r="B1960">
            <v>34832</v>
          </cell>
          <cell r="C1960">
            <v>7.3</v>
          </cell>
          <cell r="D1960">
            <v>12808.099999999973</v>
          </cell>
        </row>
        <row r="1961">
          <cell r="A1961">
            <v>34833</v>
          </cell>
          <cell r="B1961">
            <v>34833</v>
          </cell>
          <cell r="C1961">
            <v>7</v>
          </cell>
          <cell r="D1961">
            <v>12815.099999999973</v>
          </cell>
        </row>
        <row r="1962">
          <cell r="A1962">
            <v>34834</v>
          </cell>
          <cell r="B1962">
            <v>34834</v>
          </cell>
          <cell r="C1962">
            <v>6</v>
          </cell>
          <cell r="D1962">
            <v>12821.099999999973</v>
          </cell>
        </row>
        <row r="1963">
          <cell r="A1963">
            <v>34835</v>
          </cell>
          <cell r="B1963">
            <v>34835</v>
          </cell>
          <cell r="C1963">
            <v>4.3</v>
          </cell>
          <cell r="D1963">
            <v>12825.399999999972</v>
          </cell>
        </row>
        <row r="1964">
          <cell r="A1964">
            <v>34836</v>
          </cell>
          <cell r="B1964">
            <v>34836</v>
          </cell>
          <cell r="C1964">
            <v>2.5</v>
          </cell>
          <cell r="D1964">
            <v>12827.899999999972</v>
          </cell>
        </row>
        <row r="1965">
          <cell r="A1965">
            <v>34837</v>
          </cell>
          <cell r="B1965">
            <v>34837</v>
          </cell>
          <cell r="C1965">
            <v>4</v>
          </cell>
          <cell r="D1965">
            <v>12831.899999999972</v>
          </cell>
        </row>
        <row r="1966">
          <cell r="A1966">
            <v>34838</v>
          </cell>
          <cell r="B1966">
            <v>34838</v>
          </cell>
          <cell r="C1966">
            <v>6.2</v>
          </cell>
          <cell r="D1966">
            <v>12838.099999999973</v>
          </cell>
        </row>
        <row r="1967">
          <cell r="A1967">
            <v>34839</v>
          </cell>
          <cell r="B1967">
            <v>34839</v>
          </cell>
          <cell r="C1967">
            <v>4.3</v>
          </cell>
          <cell r="D1967">
            <v>12842.399999999972</v>
          </cell>
        </row>
        <row r="1968">
          <cell r="A1968">
            <v>34840</v>
          </cell>
          <cell r="B1968">
            <v>34840</v>
          </cell>
          <cell r="C1968">
            <v>5.4</v>
          </cell>
          <cell r="D1968">
            <v>12847.799999999972</v>
          </cell>
        </row>
        <row r="1969">
          <cell r="A1969">
            <v>34841</v>
          </cell>
          <cell r="B1969">
            <v>34841</v>
          </cell>
          <cell r="C1969">
            <v>4.8</v>
          </cell>
          <cell r="D1969">
            <v>12852.599999999971</v>
          </cell>
        </row>
        <row r="1970">
          <cell r="A1970">
            <v>34842</v>
          </cell>
          <cell r="B1970">
            <v>34842</v>
          </cell>
          <cell r="C1970">
            <v>0.7</v>
          </cell>
          <cell r="D1970">
            <v>12853.299999999972</v>
          </cell>
        </row>
        <row r="1971">
          <cell r="A1971">
            <v>34843</v>
          </cell>
          <cell r="B1971">
            <v>34843</v>
          </cell>
          <cell r="C1971">
            <v>0</v>
          </cell>
          <cell r="D1971">
            <v>12853.299999999972</v>
          </cell>
        </row>
        <row r="1972">
          <cell r="A1972">
            <v>34844</v>
          </cell>
          <cell r="B1972">
            <v>34844</v>
          </cell>
          <cell r="C1972">
            <v>0</v>
          </cell>
          <cell r="D1972">
            <v>12853.299999999972</v>
          </cell>
        </row>
        <row r="1973">
          <cell r="A1973">
            <v>34845</v>
          </cell>
          <cell r="B1973">
            <v>34845</v>
          </cell>
          <cell r="C1973">
            <v>0</v>
          </cell>
          <cell r="D1973">
            <v>12853.299999999972</v>
          </cell>
        </row>
        <row r="1974">
          <cell r="A1974">
            <v>34846</v>
          </cell>
          <cell r="B1974">
            <v>34846</v>
          </cell>
          <cell r="C1974">
            <v>0</v>
          </cell>
          <cell r="D1974">
            <v>12853.299999999972</v>
          </cell>
        </row>
        <row r="1975">
          <cell r="A1975">
            <v>34847</v>
          </cell>
          <cell r="B1975">
            <v>34847</v>
          </cell>
          <cell r="C1975">
            <v>0</v>
          </cell>
          <cell r="D1975">
            <v>12853.299999999972</v>
          </cell>
        </row>
        <row r="1976">
          <cell r="A1976">
            <v>34848</v>
          </cell>
          <cell r="B1976">
            <v>34848</v>
          </cell>
          <cell r="C1976">
            <v>0</v>
          </cell>
          <cell r="D1976">
            <v>12853.299999999972</v>
          </cell>
        </row>
        <row r="1977">
          <cell r="A1977">
            <v>34849</v>
          </cell>
          <cell r="B1977">
            <v>34849</v>
          </cell>
          <cell r="C1977">
            <v>0</v>
          </cell>
          <cell r="D1977">
            <v>12853.299999999972</v>
          </cell>
        </row>
        <row r="1978">
          <cell r="A1978">
            <v>34850</v>
          </cell>
          <cell r="B1978">
            <v>34850</v>
          </cell>
          <cell r="C1978">
            <v>0</v>
          </cell>
          <cell r="D1978">
            <v>12853.299999999972</v>
          </cell>
        </row>
        <row r="1979">
          <cell r="A1979">
            <v>34851</v>
          </cell>
          <cell r="B1979">
            <v>34851</v>
          </cell>
          <cell r="C1979">
            <v>0.9</v>
          </cell>
          <cell r="D1979">
            <v>12854.199999999972</v>
          </cell>
        </row>
        <row r="1980">
          <cell r="A1980">
            <v>34852</v>
          </cell>
          <cell r="B1980">
            <v>34852</v>
          </cell>
          <cell r="C1980">
            <v>5</v>
          </cell>
          <cell r="D1980">
            <v>12859.199999999972</v>
          </cell>
        </row>
        <row r="1981">
          <cell r="A1981">
            <v>34853</v>
          </cell>
          <cell r="B1981">
            <v>34853</v>
          </cell>
          <cell r="C1981">
            <v>1.1000000000000001</v>
          </cell>
          <cell r="D1981">
            <v>12860.299999999972</v>
          </cell>
        </row>
        <row r="1982">
          <cell r="A1982">
            <v>34854</v>
          </cell>
          <cell r="B1982">
            <v>34854</v>
          </cell>
          <cell r="C1982">
            <v>0</v>
          </cell>
          <cell r="D1982">
            <v>12860.299999999972</v>
          </cell>
        </row>
        <row r="1983">
          <cell r="A1983">
            <v>34855</v>
          </cell>
          <cell r="B1983">
            <v>34855</v>
          </cell>
          <cell r="C1983">
            <v>0</v>
          </cell>
          <cell r="D1983">
            <v>12860.299999999972</v>
          </cell>
        </row>
        <row r="1984">
          <cell r="A1984">
            <v>34856</v>
          </cell>
          <cell r="B1984">
            <v>34856</v>
          </cell>
          <cell r="C1984">
            <v>0</v>
          </cell>
          <cell r="D1984">
            <v>12860.299999999972</v>
          </cell>
        </row>
        <row r="1985">
          <cell r="A1985">
            <v>34857</v>
          </cell>
          <cell r="B1985">
            <v>34857</v>
          </cell>
          <cell r="C1985">
            <v>0</v>
          </cell>
          <cell r="D1985">
            <v>12860.299999999972</v>
          </cell>
        </row>
        <row r="1986">
          <cell r="A1986">
            <v>34858</v>
          </cell>
          <cell r="B1986">
            <v>34858</v>
          </cell>
          <cell r="C1986">
            <v>1.4</v>
          </cell>
          <cell r="D1986">
            <v>12861.699999999972</v>
          </cell>
        </row>
        <row r="1987">
          <cell r="A1987">
            <v>34859</v>
          </cell>
          <cell r="B1987">
            <v>34859</v>
          </cell>
          <cell r="C1987">
            <v>3.6</v>
          </cell>
          <cell r="D1987">
            <v>12865.299999999972</v>
          </cell>
        </row>
        <row r="1988">
          <cell r="A1988">
            <v>34860</v>
          </cell>
          <cell r="B1988">
            <v>34860</v>
          </cell>
          <cell r="C1988">
            <v>0.8</v>
          </cell>
          <cell r="D1988">
            <v>12866.099999999971</v>
          </cell>
        </row>
        <row r="1989">
          <cell r="A1989">
            <v>34861</v>
          </cell>
          <cell r="B1989">
            <v>34861</v>
          </cell>
          <cell r="C1989">
            <v>2.6</v>
          </cell>
          <cell r="D1989">
            <v>12868.699999999972</v>
          </cell>
        </row>
        <row r="1990">
          <cell r="A1990">
            <v>34862</v>
          </cell>
          <cell r="B1990">
            <v>34862</v>
          </cell>
          <cell r="C1990">
            <v>2</v>
          </cell>
          <cell r="D1990">
            <v>12870.699999999972</v>
          </cell>
        </row>
        <row r="1991">
          <cell r="A1991">
            <v>34863</v>
          </cell>
          <cell r="B1991">
            <v>34863</v>
          </cell>
          <cell r="C1991">
            <v>3.4</v>
          </cell>
          <cell r="D1991">
            <v>12874.099999999971</v>
          </cell>
        </row>
        <row r="1992">
          <cell r="A1992">
            <v>34864</v>
          </cell>
          <cell r="B1992">
            <v>34864</v>
          </cell>
          <cell r="C1992">
            <v>1.1000000000000001</v>
          </cell>
          <cell r="D1992">
            <v>12875.199999999972</v>
          </cell>
        </row>
        <row r="1993">
          <cell r="A1993">
            <v>34865</v>
          </cell>
          <cell r="B1993">
            <v>34865</v>
          </cell>
          <cell r="C1993">
            <v>2.6</v>
          </cell>
          <cell r="D1993">
            <v>12877.799999999972</v>
          </cell>
        </row>
        <row r="1994">
          <cell r="A1994">
            <v>34866</v>
          </cell>
          <cell r="B1994">
            <v>34866</v>
          </cell>
          <cell r="C1994">
            <v>1.6</v>
          </cell>
          <cell r="D1994">
            <v>12879.399999999972</v>
          </cell>
        </row>
        <row r="1995">
          <cell r="A1995">
            <v>34867</v>
          </cell>
          <cell r="B1995">
            <v>34867</v>
          </cell>
          <cell r="C1995">
            <v>1.3</v>
          </cell>
          <cell r="D1995">
            <v>12880.699999999972</v>
          </cell>
        </row>
        <row r="1996">
          <cell r="A1996">
            <v>34868</v>
          </cell>
          <cell r="B1996">
            <v>34868</v>
          </cell>
          <cell r="C1996">
            <v>0.4</v>
          </cell>
          <cell r="D1996">
            <v>12881.099999999971</v>
          </cell>
        </row>
        <row r="1997">
          <cell r="A1997">
            <v>34869</v>
          </cell>
          <cell r="B1997">
            <v>34869</v>
          </cell>
          <cell r="C1997">
            <v>0</v>
          </cell>
          <cell r="D1997">
            <v>12881.099999999971</v>
          </cell>
        </row>
        <row r="1998">
          <cell r="A1998">
            <v>34870</v>
          </cell>
          <cell r="B1998">
            <v>34870</v>
          </cell>
          <cell r="C1998">
            <v>0</v>
          </cell>
          <cell r="D1998">
            <v>12881.099999999971</v>
          </cell>
        </row>
        <row r="1999">
          <cell r="A1999">
            <v>34871</v>
          </cell>
          <cell r="B1999">
            <v>34871</v>
          </cell>
          <cell r="C1999">
            <v>0</v>
          </cell>
          <cell r="D1999">
            <v>12881.099999999971</v>
          </cell>
        </row>
        <row r="2000">
          <cell r="A2000">
            <v>34872</v>
          </cell>
          <cell r="B2000">
            <v>34872</v>
          </cell>
          <cell r="C2000">
            <v>3.9</v>
          </cell>
          <cell r="D2000">
            <v>12884.999999999971</v>
          </cell>
        </row>
        <row r="2001">
          <cell r="A2001">
            <v>34873</v>
          </cell>
          <cell r="B2001">
            <v>34873</v>
          </cell>
          <cell r="C2001">
            <v>2.6</v>
          </cell>
          <cell r="D2001">
            <v>12887.599999999971</v>
          </cell>
        </row>
        <row r="2002">
          <cell r="A2002">
            <v>34874</v>
          </cell>
          <cell r="B2002">
            <v>34874</v>
          </cell>
          <cell r="C2002">
            <v>0</v>
          </cell>
          <cell r="D2002">
            <v>12887.599999999971</v>
          </cell>
        </row>
        <row r="2003">
          <cell r="A2003">
            <v>34875</v>
          </cell>
          <cell r="B2003">
            <v>34875</v>
          </cell>
          <cell r="C2003">
            <v>0</v>
          </cell>
          <cell r="D2003">
            <v>12887.599999999971</v>
          </cell>
        </row>
        <row r="2004">
          <cell r="A2004">
            <v>34876</v>
          </cell>
          <cell r="B2004">
            <v>34876</v>
          </cell>
          <cell r="C2004">
            <v>0</v>
          </cell>
          <cell r="D2004">
            <v>12887.599999999971</v>
          </cell>
        </row>
        <row r="2005">
          <cell r="A2005">
            <v>34877</v>
          </cell>
          <cell r="B2005">
            <v>34877</v>
          </cell>
          <cell r="C2005">
            <v>0</v>
          </cell>
          <cell r="D2005">
            <v>12887.599999999971</v>
          </cell>
        </row>
        <row r="2006">
          <cell r="A2006">
            <v>34878</v>
          </cell>
          <cell r="B2006">
            <v>34878</v>
          </cell>
          <cell r="C2006">
            <v>0</v>
          </cell>
          <cell r="D2006">
            <v>12887.599999999971</v>
          </cell>
        </row>
        <row r="2007">
          <cell r="A2007">
            <v>34879</v>
          </cell>
          <cell r="B2007">
            <v>34879</v>
          </cell>
          <cell r="C2007">
            <v>0</v>
          </cell>
          <cell r="D2007">
            <v>12887.599999999971</v>
          </cell>
        </row>
        <row r="2008">
          <cell r="A2008">
            <v>34880</v>
          </cell>
          <cell r="B2008">
            <v>34880</v>
          </cell>
          <cell r="C2008">
            <v>0</v>
          </cell>
          <cell r="D2008">
            <v>12887.599999999971</v>
          </cell>
        </row>
        <row r="2009">
          <cell r="A2009">
            <v>34881</v>
          </cell>
          <cell r="B2009">
            <v>34881</v>
          </cell>
          <cell r="C2009">
            <v>0</v>
          </cell>
          <cell r="D2009">
            <v>12887.599999999971</v>
          </cell>
        </row>
        <row r="2010">
          <cell r="A2010">
            <v>34882</v>
          </cell>
          <cell r="B2010">
            <v>34882</v>
          </cell>
          <cell r="C2010">
            <v>0</v>
          </cell>
          <cell r="D2010">
            <v>12887.599999999971</v>
          </cell>
        </row>
        <row r="2011">
          <cell r="A2011">
            <v>34883</v>
          </cell>
          <cell r="B2011">
            <v>34883</v>
          </cell>
          <cell r="C2011">
            <v>0</v>
          </cell>
          <cell r="D2011">
            <v>12887.599999999971</v>
          </cell>
        </row>
        <row r="2012">
          <cell r="A2012">
            <v>34884</v>
          </cell>
          <cell r="B2012">
            <v>34884</v>
          </cell>
          <cell r="C2012">
            <v>0</v>
          </cell>
          <cell r="D2012">
            <v>12887.599999999971</v>
          </cell>
        </row>
        <row r="2013">
          <cell r="A2013">
            <v>34885</v>
          </cell>
          <cell r="B2013">
            <v>34885</v>
          </cell>
          <cell r="C2013">
            <v>0</v>
          </cell>
          <cell r="D2013">
            <v>12887.599999999971</v>
          </cell>
        </row>
        <row r="2014">
          <cell r="A2014">
            <v>34886</v>
          </cell>
          <cell r="B2014">
            <v>34886</v>
          </cell>
          <cell r="C2014">
            <v>0</v>
          </cell>
          <cell r="D2014">
            <v>12887.599999999971</v>
          </cell>
        </row>
        <row r="2015">
          <cell r="A2015">
            <v>34887</v>
          </cell>
          <cell r="B2015">
            <v>34887</v>
          </cell>
          <cell r="C2015">
            <v>0</v>
          </cell>
          <cell r="D2015">
            <v>12887.599999999971</v>
          </cell>
        </row>
        <row r="2016">
          <cell r="A2016">
            <v>34888</v>
          </cell>
          <cell r="B2016">
            <v>34888</v>
          </cell>
          <cell r="C2016">
            <v>0</v>
          </cell>
          <cell r="D2016">
            <v>12887.599999999971</v>
          </cell>
        </row>
        <row r="2017">
          <cell r="A2017">
            <v>34889</v>
          </cell>
          <cell r="B2017">
            <v>34889</v>
          </cell>
          <cell r="C2017">
            <v>0</v>
          </cell>
          <cell r="D2017">
            <v>12887.599999999971</v>
          </cell>
        </row>
        <row r="2018">
          <cell r="A2018">
            <v>34890</v>
          </cell>
          <cell r="B2018">
            <v>34890</v>
          </cell>
          <cell r="C2018">
            <v>0</v>
          </cell>
          <cell r="D2018">
            <v>12887.599999999971</v>
          </cell>
        </row>
        <row r="2019">
          <cell r="A2019">
            <v>34891</v>
          </cell>
          <cell r="B2019">
            <v>34891</v>
          </cell>
          <cell r="C2019">
            <v>0</v>
          </cell>
          <cell r="D2019">
            <v>12887.599999999971</v>
          </cell>
        </row>
        <row r="2020">
          <cell r="A2020">
            <v>34892</v>
          </cell>
          <cell r="B2020">
            <v>34892</v>
          </cell>
          <cell r="C2020">
            <v>0</v>
          </cell>
          <cell r="D2020">
            <v>12887.599999999971</v>
          </cell>
        </row>
        <row r="2021">
          <cell r="A2021">
            <v>34893</v>
          </cell>
          <cell r="B2021">
            <v>34893</v>
          </cell>
          <cell r="C2021">
            <v>0</v>
          </cell>
          <cell r="D2021">
            <v>12887.599999999971</v>
          </cell>
        </row>
        <row r="2022">
          <cell r="A2022">
            <v>34894</v>
          </cell>
          <cell r="B2022">
            <v>34894</v>
          </cell>
          <cell r="C2022">
            <v>0</v>
          </cell>
          <cell r="D2022">
            <v>12887.599999999971</v>
          </cell>
        </row>
        <row r="2023">
          <cell r="A2023">
            <v>34895</v>
          </cell>
          <cell r="B2023">
            <v>34895</v>
          </cell>
          <cell r="C2023">
            <v>0</v>
          </cell>
          <cell r="D2023">
            <v>12887.599999999971</v>
          </cell>
        </row>
        <row r="2024">
          <cell r="A2024">
            <v>34896</v>
          </cell>
          <cell r="B2024">
            <v>34896</v>
          </cell>
          <cell r="C2024">
            <v>0</v>
          </cell>
          <cell r="D2024">
            <v>12887.599999999971</v>
          </cell>
        </row>
        <row r="2025">
          <cell r="A2025">
            <v>34897</v>
          </cell>
          <cell r="B2025">
            <v>34897</v>
          </cell>
          <cell r="C2025">
            <v>0</v>
          </cell>
          <cell r="D2025">
            <v>12887.599999999971</v>
          </cell>
        </row>
        <row r="2026">
          <cell r="A2026">
            <v>34898</v>
          </cell>
          <cell r="B2026">
            <v>34898</v>
          </cell>
          <cell r="C2026">
            <v>0</v>
          </cell>
          <cell r="D2026">
            <v>12887.599999999971</v>
          </cell>
        </row>
        <row r="2027">
          <cell r="A2027">
            <v>34899</v>
          </cell>
          <cell r="B2027">
            <v>34899</v>
          </cell>
          <cell r="C2027">
            <v>0</v>
          </cell>
          <cell r="D2027">
            <v>12887.599999999971</v>
          </cell>
        </row>
        <row r="2028">
          <cell r="A2028">
            <v>34900</v>
          </cell>
          <cell r="B2028">
            <v>34900</v>
          </cell>
          <cell r="C2028">
            <v>0</v>
          </cell>
          <cell r="D2028">
            <v>12887.599999999971</v>
          </cell>
        </row>
        <row r="2029">
          <cell r="A2029">
            <v>34901</v>
          </cell>
          <cell r="B2029">
            <v>34901</v>
          </cell>
          <cell r="C2029">
            <v>0</v>
          </cell>
          <cell r="D2029">
            <v>12887.599999999971</v>
          </cell>
        </row>
        <row r="2030">
          <cell r="A2030">
            <v>34902</v>
          </cell>
          <cell r="B2030">
            <v>34902</v>
          </cell>
          <cell r="C2030">
            <v>0</v>
          </cell>
          <cell r="D2030">
            <v>12887.599999999971</v>
          </cell>
        </row>
        <row r="2031">
          <cell r="A2031">
            <v>34903</v>
          </cell>
          <cell r="B2031">
            <v>34903</v>
          </cell>
          <cell r="C2031">
            <v>0</v>
          </cell>
          <cell r="D2031">
            <v>12887.599999999971</v>
          </cell>
        </row>
        <row r="2032">
          <cell r="A2032">
            <v>34904</v>
          </cell>
          <cell r="B2032">
            <v>34904</v>
          </cell>
          <cell r="C2032">
            <v>0</v>
          </cell>
          <cell r="D2032">
            <v>12887.599999999971</v>
          </cell>
        </row>
        <row r="2033">
          <cell r="A2033">
            <v>34905</v>
          </cell>
          <cell r="B2033">
            <v>34905</v>
          </cell>
          <cell r="C2033">
            <v>0</v>
          </cell>
          <cell r="D2033">
            <v>12887.599999999971</v>
          </cell>
        </row>
        <row r="2034">
          <cell r="A2034">
            <v>34906</v>
          </cell>
          <cell r="B2034">
            <v>34906</v>
          </cell>
          <cell r="C2034">
            <v>0</v>
          </cell>
          <cell r="D2034">
            <v>12887.599999999971</v>
          </cell>
        </row>
        <row r="2035">
          <cell r="A2035">
            <v>34907</v>
          </cell>
          <cell r="B2035">
            <v>34907</v>
          </cell>
          <cell r="C2035">
            <v>0</v>
          </cell>
          <cell r="D2035">
            <v>12887.599999999971</v>
          </cell>
        </row>
        <row r="2036">
          <cell r="A2036">
            <v>34908</v>
          </cell>
          <cell r="B2036">
            <v>34908</v>
          </cell>
          <cell r="C2036">
            <v>0</v>
          </cell>
          <cell r="D2036">
            <v>12887.599999999971</v>
          </cell>
        </row>
        <row r="2037">
          <cell r="A2037">
            <v>34909</v>
          </cell>
          <cell r="B2037">
            <v>34909</v>
          </cell>
          <cell r="C2037">
            <v>0</v>
          </cell>
          <cell r="D2037">
            <v>12887.599999999971</v>
          </cell>
        </row>
        <row r="2038">
          <cell r="A2038">
            <v>34910</v>
          </cell>
          <cell r="B2038">
            <v>34910</v>
          </cell>
          <cell r="C2038">
            <v>0</v>
          </cell>
          <cell r="D2038">
            <v>12887.599999999971</v>
          </cell>
        </row>
        <row r="2039">
          <cell r="A2039">
            <v>34911</v>
          </cell>
          <cell r="B2039">
            <v>34911</v>
          </cell>
          <cell r="C2039">
            <v>0</v>
          </cell>
          <cell r="D2039">
            <v>12887.599999999971</v>
          </cell>
        </row>
        <row r="2040">
          <cell r="A2040">
            <v>34912</v>
          </cell>
          <cell r="B2040">
            <v>34912</v>
          </cell>
          <cell r="C2040">
            <v>0</v>
          </cell>
          <cell r="D2040">
            <v>12887.599999999971</v>
          </cell>
        </row>
        <row r="2041">
          <cell r="A2041">
            <v>34913</v>
          </cell>
          <cell r="B2041">
            <v>34913</v>
          </cell>
          <cell r="C2041">
            <v>0</v>
          </cell>
          <cell r="D2041">
            <v>12887.599999999971</v>
          </cell>
        </row>
        <row r="2042">
          <cell r="A2042">
            <v>34914</v>
          </cell>
          <cell r="B2042">
            <v>34914</v>
          </cell>
          <cell r="C2042">
            <v>0</v>
          </cell>
          <cell r="D2042">
            <v>12887.599999999971</v>
          </cell>
        </row>
        <row r="2043">
          <cell r="A2043">
            <v>34915</v>
          </cell>
          <cell r="B2043">
            <v>34915</v>
          </cell>
          <cell r="C2043">
            <v>0</v>
          </cell>
          <cell r="D2043">
            <v>12887.599999999971</v>
          </cell>
        </row>
        <row r="2044">
          <cell r="A2044">
            <v>34916</v>
          </cell>
          <cell r="B2044">
            <v>34916</v>
          </cell>
          <cell r="C2044">
            <v>0</v>
          </cell>
          <cell r="D2044">
            <v>12887.599999999971</v>
          </cell>
        </row>
        <row r="2045">
          <cell r="A2045">
            <v>34917</v>
          </cell>
          <cell r="B2045">
            <v>34917</v>
          </cell>
          <cell r="C2045">
            <v>0</v>
          </cell>
          <cell r="D2045">
            <v>12887.599999999971</v>
          </cell>
        </row>
        <row r="2046">
          <cell r="A2046">
            <v>34918</v>
          </cell>
          <cell r="B2046">
            <v>34918</v>
          </cell>
          <cell r="C2046">
            <v>0</v>
          </cell>
          <cell r="D2046">
            <v>12887.599999999971</v>
          </cell>
        </row>
        <row r="2047">
          <cell r="A2047">
            <v>34919</v>
          </cell>
          <cell r="B2047">
            <v>34919</v>
          </cell>
          <cell r="C2047">
            <v>0</v>
          </cell>
          <cell r="D2047">
            <v>12887.599999999971</v>
          </cell>
        </row>
        <row r="2048">
          <cell r="A2048">
            <v>34920</v>
          </cell>
          <cell r="B2048">
            <v>34920</v>
          </cell>
          <cell r="C2048">
            <v>0</v>
          </cell>
          <cell r="D2048">
            <v>12887.599999999971</v>
          </cell>
        </row>
        <row r="2049">
          <cell r="A2049">
            <v>34921</v>
          </cell>
          <cell r="B2049">
            <v>34921</v>
          </cell>
          <cell r="C2049">
            <v>0</v>
          </cell>
          <cell r="D2049">
            <v>12887.599999999971</v>
          </cell>
        </row>
        <row r="2050">
          <cell r="A2050">
            <v>34922</v>
          </cell>
          <cell r="B2050">
            <v>34922</v>
          </cell>
          <cell r="C2050">
            <v>0</v>
          </cell>
          <cell r="D2050">
            <v>12887.599999999971</v>
          </cell>
        </row>
        <row r="2051">
          <cell r="A2051">
            <v>34923</v>
          </cell>
          <cell r="B2051">
            <v>34923</v>
          </cell>
          <cell r="C2051">
            <v>0</v>
          </cell>
          <cell r="D2051">
            <v>12887.599999999971</v>
          </cell>
        </row>
        <row r="2052">
          <cell r="A2052">
            <v>34924</v>
          </cell>
          <cell r="B2052">
            <v>34924</v>
          </cell>
          <cell r="C2052">
            <v>0</v>
          </cell>
          <cell r="D2052">
            <v>12887.599999999971</v>
          </cell>
        </row>
        <row r="2053">
          <cell r="A2053">
            <v>34925</v>
          </cell>
          <cell r="B2053">
            <v>34925</v>
          </cell>
          <cell r="C2053">
            <v>0</v>
          </cell>
          <cell r="D2053">
            <v>12887.599999999971</v>
          </cell>
        </row>
        <row r="2054">
          <cell r="A2054">
            <v>34926</v>
          </cell>
          <cell r="B2054">
            <v>34926</v>
          </cell>
          <cell r="C2054">
            <v>0</v>
          </cell>
          <cell r="D2054">
            <v>12887.599999999971</v>
          </cell>
        </row>
        <row r="2055">
          <cell r="A2055">
            <v>34927</v>
          </cell>
          <cell r="B2055">
            <v>34927</v>
          </cell>
          <cell r="C2055">
            <v>0</v>
          </cell>
          <cell r="D2055">
            <v>12887.599999999971</v>
          </cell>
        </row>
        <row r="2056">
          <cell r="A2056">
            <v>34928</v>
          </cell>
          <cell r="B2056">
            <v>34928</v>
          </cell>
          <cell r="C2056">
            <v>0</v>
          </cell>
          <cell r="D2056">
            <v>12887.599999999971</v>
          </cell>
        </row>
        <row r="2057">
          <cell r="A2057">
            <v>34929</v>
          </cell>
          <cell r="B2057">
            <v>34929</v>
          </cell>
          <cell r="C2057">
            <v>0</v>
          </cell>
          <cell r="D2057">
            <v>12887.599999999971</v>
          </cell>
        </row>
        <row r="2058">
          <cell r="A2058">
            <v>34930</v>
          </cell>
          <cell r="B2058">
            <v>34930</v>
          </cell>
          <cell r="C2058">
            <v>0</v>
          </cell>
          <cell r="D2058">
            <v>12887.599999999971</v>
          </cell>
        </row>
        <row r="2059">
          <cell r="A2059">
            <v>34931</v>
          </cell>
          <cell r="B2059">
            <v>34931</v>
          </cell>
          <cell r="C2059">
            <v>0</v>
          </cell>
          <cell r="D2059">
            <v>12887.599999999971</v>
          </cell>
        </row>
        <row r="2060">
          <cell r="A2060">
            <v>34932</v>
          </cell>
          <cell r="B2060">
            <v>34932</v>
          </cell>
          <cell r="C2060">
            <v>0</v>
          </cell>
          <cell r="D2060">
            <v>12887.599999999971</v>
          </cell>
        </row>
        <row r="2061">
          <cell r="A2061">
            <v>34933</v>
          </cell>
          <cell r="B2061">
            <v>34933</v>
          </cell>
          <cell r="C2061">
            <v>0</v>
          </cell>
          <cell r="D2061">
            <v>12887.599999999971</v>
          </cell>
        </row>
        <row r="2062">
          <cell r="A2062">
            <v>34934</v>
          </cell>
          <cell r="B2062">
            <v>34934</v>
          </cell>
          <cell r="C2062">
            <v>0</v>
          </cell>
          <cell r="D2062">
            <v>12887.599999999971</v>
          </cell>
        </row>
        <row r="2063">
          <cell r="A2063">
            <v>34935</v>
          </cell>
          <cell r="B2063">
            <v>34935</v>
          </cell>
          <cell r="C2063">
            <v>0</v>
          </cell>
          <cell r="D2063">
            <v>12887.599999999971</v>
          </cell>
        </row>
        <row r="2064">
          <cell r="A2064">
            <v>34936</v>
          </cell>
          <cell r="B2064">
            <v>34936</v>
          </cell>
          <cell r="C2064">
            <v>0</v>
          </cell>
          <cell r="D2064">
            <v>12887.599999999971</v>
          </cell>
        </row>
        <row r="2065">
          <cell r="A2065">
            <v>34937</v>
          </cell>
          <cell r="B2065">
            <v>34937</v>
          </cell>
          <cell r="C2065">
            <v>0</v>
          </cell>
          <cell r="D2065">
            <v>12887.599999999971</v>
          </cell>
        </row>
        <row r="2066">
          <cell r="A2066">
            <v>34938</v>
          </cell>
          <cell r="B2066">
            <v>34938</v>
          </cell>
          <cell r="C2066">
            <v>1.1000000000000001</v>
          </cell>
          <cell r="D2066">
            <v>12888.699999999972</v>
          </cell>
        </row>
        <row r="2067">
          <cell r="A2067">
            <v>34939</v>
          </cell>
          <cell r="B2067">
            <v>34939</v>
          </cell>
          <cell r="C2067">
            <v>2.5</v>
          </cell>
          <cell r="D2067">
            <v>12891.199999999972</v>
          </cell>
        </row>
        <row r="2068">
          <cell r="A2068">
            <v>34940</v>
          </cell>
          <cell r="B2068">
            <v>34940</v>
          </cell>
          <cell r="C2068">
            <v>3.3</v>
          </cell>
          <cell r="D2068">
            <v>12894.499999999971</v>
          </cell>
        </row>
        <row r="2069">
          <cell r="A2069">
            <v>34941</v>
          </cell>
          <cell r="B2069">
            <v>34941</v>
          </cell>
          <cell r="C2069">
            <v>2.8</v>
          </cell>
          <cell r="D2069">
            <v>12897.29999999997</v>
          </cell>
        </row>
        <row r="2070">
          <cell r="A2070">
            <v>34942</v>
          </cell>
          <cell r="B2070">
            <v>34942</v>
          </cell>
          <cell r="C2070">
            <v>3.5</v>
          </cell>
          <cell r="D2070">
            <v>12900.79999999997</v>
          </cell>
        </row>
        <row r="2071">
          <cell r="A2071">
            <v>34943</v>
          </cell>
          <cell r="B2071">
            <v>34943</v>
          </cell>
          <cell r="C2071">
            <v>2.2000000000000002</v>
          </cell>
          <cell r="D2071">
            <v>12902.999999999971</v>
          </cell>
        </row>
        <row r="2072">
          <cell r="A2072">
            <v>34944</v>
          </cell>
          <cell r="B2072">
            <v>34944</v>
          </cell>
          <cell r="C2072">
            <v>1</v>
          </cell>
          <cell r="D2072">
            <v>12903.999999999971</v>
          </cell>
        </row>
        <row r="2073">
          <cell r="A2073">
            <v>34945</v>
          </cell>
          <cell r="B2073">
            <v>34945</v>
          </cell>
          <cell r="C2073">
            <v>0.5</v>
          </cell>
          <cell r="D2073">
            <v>12904.499999999971</v>
          </cell>
        </row>
        <row r="2074">
          <cell r="A2074">
            <v>34946</v>
          </cell>
          <cell r="B2074">
            <v>34946</v>
          </cell>
          <cell r="C2074">
            <v>0.9</v>
          </cell>
          <cell r="D2074">
            <v>12905.399999999971</v>
          </cell>
        </row>
        <row r="2075">
          <cell r="A2075">
            <v>34947</v>
          </cell>
          <cell r="B2075">
            <v>34947</v>
          </cell>
          <cell r="C2075">
            <v>0.6</v>
          </cell>
          <cell r="D2075">
            <v>12905.999999999971</v>
          </cell>
        </row>
        <row r="2076">
          <cell r="A2076">
            <v>34948</v>
          </cell>
          <cell r="B2076">
            <v>34948</v>
          </cell>
          <cell r="C2076">
            <v>9.9999999999999645E-2</v>
          </cell>
          <cell r="D2076">
            <v>12906.099999999971</v>
          </cell>
        </row>
        <row r="2077">
          <cell r="A2077">
            <v>34949</v>
          </cell>
          <cell r="B2077">
            <v>34949</v>
          </cell>
          <cell r="C2077">
            <v>0</v>
          </cell>
          <cell r="D2077">
            <v>12906.099999999971</v>
          </cell>
        </row>
        <row r="2078">
          <cell r="A2078">
            <v>34950</v>
          </cell>
          <cell r="B2078">
            <v>34950</v>
          </cell>
          <cell r="C2078">
            <v>0</v>
          </cell>
          <cell r="D2078">
            <v>12906.099999999971</v>
          </cell>
        </row>
        <row r="2079">
          <cell r="A2079">
            <v>34951</v>
          </cell>
          <cell r="B2079">
            <v>34951</v>
          </cell>
          <cell r="C2079">
            <v>0</v>
          </cell>
          <cell r="D2079">
            <v>12906.099999999971</v>
          </cell>
        </row>
        <row r="2080">
          <cell r="A2080">
            <v>34952</v>
          </cell>
          <cell r="B2080">
            <v>34952</v>
          </cell>
          <cell r="C2080">
            <v>0</v>
          </cell>
          <cell r="D2080">
            <v>12906.099999999971</v>
          </cell>
        </row>
        <row r="2081">
          <cell r="A2081">
            <v>34953</v>
          </cell>
          <cell r="B2081">
            <v>34953</v>
          </cell>
          <cell r="C2081">
            <v>0</v>
          </cell>
          <cell r="D2081">
            <v>12906.099999999971</v>
          </cell>
        </row>
        <row r="2082">
          <cell r="A2082">
            <v>34954</v>
          </cell>
          <cell r="B2082">
            <v>34954</v>
          </cell>
          <cell r="C2082">
            <v>0</v>
          </cell>
          <cell r="D2082">
            <v>12906.099999999971</v>
          </cell>
        </row>
        <row r="2083">
          <cell r="A2083">
            <v>34955</v>
          </cell>
          <cell r="B2083">
            <v>34955</v>
          </cell>
          <cell r="C2083">
            <v>0</v>
          </cell>
          <cell r="D2083">
            <v>12906.099999999971</v>
          </cell>
        </row>
        <row r="2084">
          <cell r="A2084">
            <v>34956</v>
          </cell>
          <cell r="B2084">
            <v>34956</v>
          </cell>
          <cell r="C2084">
            <v>0</v>
          </cell>
          <cell r="D2084">
            <v>12906.099999999971</v>
          </cell>
        </row>
        <row r="2085">
          <cell r="A2085">
            <v>34957</v>
          </cell>
          <cell r="B2085">
            <v>34957</v>
          </cell>
          <cell r="C2085">
            <v>1.2</v>
          </cell>
          <cell r="D2085">
            <v>12907.299999999972</v>
          </cell>
        </row>
        <row r="2086">
          <cell r="A2086">
            <v>34958</v>
          </cell>
          <cell r="B2086">
            <v>34958</v>
          </cell>
          <cell r="C2086">
            <v>0</v>
          </cell>
          <cell r="D2086">
            <v>12907.299999999972</v>
          </cell>
        </row>
        <row r="2087">
          <cell r="A2087">
            <v>34959</v>
          </cell>
          <cell r="B2087">
            <v>34959</v>
          </cell>
          <cell r="C2087">
            <v>0</v>
          </cell>
          <cell r="D2087">
            <v>12907.299999999972</v>
          </cell>
        </row>
        <row r="2088">
          <cell r="A2088">
            <v>34960</v>
          </cell>
          <cell r="B2088">
            <v>34960</v>
          </cell>
          <cell r="C2088">
            <v>9.9999999999999645E-2</v>
          </cell>
          <cell r="D2088">
            <v>12907.399999999972</v>
          </cell>
        </row>
        <row r="2089">
          <cell r="A2089">
            <v>34961</v>
          </cell>
          <cell r="B2089">
            <v>34961</v>
          </cell>
          <cell r="C2089">
            <v>2.7</v>
          </cell>
          <cell r="D2089">
            <v>12910.099999999973</v>
          </cell>
        </row>
        <row r="2090">
          <cell r="A2090">
            <v>34962</v>
          </cell>
          <cell r="B2090">
            <v>34962</v>
          </cell>
          <cell r="C2090">
            <v>4</v>
          </cell>
          <cell r="D2090">
            <v>12914.099999999973</v>
          </cell>
        </row>
        <row r="2091">
          <cell r="A2091">
            <v>34963</v>
          </cell>
          <cell r="B2091">
            <v>34963</v>
          </cell>
          <cell r="C2091">
            <v>2.2000000000000002</v>
          </cell>
          <cell r="D2091">
            <v>12916.299999999974</v>
          </cell>
        </row>
        <row r="2092">
          <cell r="A2092">
            <v>34964</v>
          </cell>
          <cell r="B2092">
            <v>34964</v>
          </cell>
          <cell r="C2092">
            <v>4</v>
          </cell>
          <cell r="D2092">
            <v>12920.299999999974</v>
          </cell>
        </row>
        <row r="2093">
          <cell r="A2093">
            <v>34965</v>
          </cell>
          <cell r="B2093">
            <v>34965</v>
          </cell>
          <cell r="C2093">
            <v>0.8</v>
          </cell>
          <cell r="D2093">
            <v>12921.099999999973</v>
          </cell>
        </row>
        <row r="2094">
          <cell r="A2094">
            <v>34966</v>
          </cell>
          <cell r="B2094">
            <v>34966</v>
          </cell>
          <cell r="C2094">
            <v>0.3</v>
          </cell>
          <cell r="D2094">
            <v>12921.399999999972</v>
          </cell>
        </row>
        <row r="2095">
          <cell r="A2095">
            <v>34967</v>
          </cell>
          <cell r="B2095">
            <v>34967</v>
          </cell>
          <cell r="C2095">
            <v>0.7</v>
          </cell>
          <cell r="D2095">
            <v>12922.099999999973</v>
          </cell>
        </row>
        <row r="2096">
          <cell r="A2096">
            <v>34968</v>
          </cell>
          <cell r="B2096">
            <v>34968</v>
          </cell>
          <cell r="C2096">
            <v>1.1000000000000001</v>
          </cell>
          <cell r="D2096">
            <v>12923.199999999973</v>
          </cell>
        </row>
        <row r="2097">
          <cell r="A2097">
            <v>34969</v>
          </cell>
          <cell r="B2097">
            <v>34969</v>
          </cell>
          <cell r="C2097">
            <v>3.7</v>
          </cell>
          <cell r="D2097">
            <v>12926.899999999974</v>
          </cell>
        </row>
        <row r="2098">
          <cell r="A2098">
            <v>34970</v>
          </cell>
          <cell r="B2098">
            <v>34970</v>
          </cell>
          <cell r="C2098">
            <v>6.7</v>
          </cell>
          <cell r="D2098">
            <v>12933.599999999975</v>
          </cell>
        </row>
        <row r="2099">
          <cell r="A2099">
            <v>34971</v>
          </cell>
          <cell r="B2099">
            <v>34971</v>
          </cell>
          <cell r="C2099">
            <v>8.3000000000000007</v>
          </cell>
          <cell r="D2099">
            <v>12941.899999999974</v>
          </cell>
        </row>
        <row r="2100">
          <cell r="A2100">
            <v>34972</v>
          </cell>
          <cell r="B2100">
            <v>34972</v>
          </cell>
          <cell r="C2100">
            <v>8.1999999999999993</v>
          </cell>
          <cell r="D2100">
            <v>12950.099999999975</v>
          </cell>
        </row>
        <row r="2101">
          <cell r="A2101">
            <v>34973</v>
          </cell>
          <cell r="B2101">
            <v>34973</v>
          </cell>
          <cell r="C2101">
            <v>7.7</v>
          </cell>
          <cell r="D2101">
            <v>12957.799999999976</v>
          </cell>
        </row>
        <row r="2102">
          <cell r="A2102">
            <v>34974</v>
          </cell>
          <cell r="B2102">
            <v>34974</v>
          </cell>
          <cell r="C2102">
            <v>3.3</v>
          </cell>
          <cell r="D2102">
            <v>12961.099999999975</v>
          </cell>
        </row>
        <row r="2103">
          <cell r="A2103">
            <v>34975</v>
          </cell>
          <cell r="B2103">
            <v>34975</v>
          </cell>
          <cell r="C2103">
            <v>1.7</v>
          </cell>
          <cell r="D2103">
            <v>12962.799999999976</v>
          </cell>
        </row>
        <row r="2104">
          <cell r="A2104">
            <v>34976</v>
          </cell>
          <cell r="B2104">
            <v>34976</v>
          </cell>
          <cell r="C2104">
            <v>0</v>
          </cell>
          <cell r="D2104">
            <v>12962.799999999976</v>
          </cell>
        </row>
        <row r="2105">
          <cell r="A2105">
            <v>34977</v>
          </cell>
          <cell r="B2105">
            <v>34977</v>
          </cell>
          <cell r="C2105">
            <v>0</v>
          </cell>
          <cell r="D2105">
            <v>12962.799999999976</v>
          </cell>
        </row>
        <row r="2106">
          <cell r="A2106">
            <v>34978</v>
          </cell>
          <cell r="B2106">
            <v>34978</v>
          </cell>
          <cell r="C2106">
            <v>0</v>
          </cell>
          <cell r="D2106">
            <v>12962.799999999976</v>
          </cell>
        </row>
        <row r="2107">
          <cell r="A2107">
            <v>34979</v>
          </cell>
          <cell r="B2107">
            <v>34979</v>
          </cell>
          <cell r="C2107">
            <v>0</v>
          </cell>
          <cell r="D2107">
            <v>12962.799999999976</v>
          </cell>
        </row>
        <row r="2108">
          <cell r="A2108">
            <v>34980</v>
          </cell>
          <cell r="B2108">
            <v>34980</v>
          </cell>
          <cell r="C2108">
            <v>0</v>
          </cell>
          <cell r="D2108">
            <v>12962.799999999976</v>
          </cell>
        </row>
        <row r="2109">
          <cell r="A2109">
            <v>34981</v>
          </cell>
          <cell r="B2109">
            <v>34981</v>
          </cell>
          <cell r="C2109">
            <v>0</v>
          </cell>
          <cell r="D2109">
            <v>12962.799999999976</v>
          </cell>
        </row>
        <row r="2110">
          <cell r="A2110">
            <v>34982</v>
          </cell>
          <cell r="B2110">
            <v>34982</v>
          </cell>
          <cell r="C2110">
            <v>0</v>
          </cell>
          <cell r="D2110">
            <v>12962.799999999976</v>
          </cell>
        </row>
        <row r="2111">
          <cell r="A2111">
            <v>34983</v>
          </cell>
          <cell r="B2111">
            <v>34983</v>
          </cell>
          <cell r="C2111">
            <v>0.2</v>
          </cell>
          <cell r="D2111">
            <v>12962.999999999976</v>
          </cell>
        </row>
        <row r="2112">
          <cell r="A2112">
            <v>34984</v>
          </cell>
          <cell r="B2112">
            <v>34984</v>
          </cell>
          <cell r="C2112">
            <v>2.1</v>
          </cell>
          <cell r="D2112">
            <v>12965.099999999977</v>
          </cell>
        </row>
        <row r="2113">
          <cell r="A2113">
            <v>34985</v>
          </cell>
          <cell r="B2113">
            <v>34985</v>
          </cell>
          <cell r="C2113">
            <v>0</v>
          </cell>
          <cell r="D2113">
            <v>12965.099999999977</v>
          </cell>
        </row>
        <row r="2114">
          <cell r="A2114">
            <v>34986</v>
          </cell>
          <cell r="B2114">
            <v>34986</v>
          </cell>
          <cell r="C2114">
            <v>0.4</v>
          </cell>
          <cell r="D2114">
            <v>12965.499999999976</v>
          </cell>
        </row>
        <row r="2115">
          <cell r="A2115">
            <v>34987</v>
          </cell>
          <cell r="B2115">
            <v>34987</v>
          </cell>
          <cell r="C2115">
            <v>2.8</v>
          </cell>
          <cell r="D2115">
            <v>12968.299999999976</v>
          </cell>
        </row>
        <row r="2116">
          <cell r="A2116">
            <v>34988</v>
          </cell>
          <cell r="B2116">
            <v>34988</v>
          </cell>
          <cell r="C2116">
            <v>3.3</v>
          </cell>
          <cell r="D2116">
            <v>12971.599999999975</v>
          </cell>
        </row>
        <row r="2117">
          <cell r="A2117">
            <v>34989</v>
          </cell>
          <cell r="B2117">
            <v>34989</v>
          </cell>
          <cell r="C2117">
            <v>2.2000000000000002</v>
          </cell>
          <cell r="D2117">
            <v>12973.799999999976</v>
          </cell>
        </row>
        <row r="2118">
          <cell r="A2118">
            <v>34990</v>
          </cell>
          <cell r="B2118">
            <v>34990</v>
          </cell>
          <cell r="C2118">
            <v>3</v>
          </cell>
          <cell r="D2118">
            <v>12976.799999999976</v>
          </cell>
        </row>
        <row r="2119">
          <cell r="A2119">
            <v>34991</v>
          </cell>
          <cell r="B2119">
            <v>34991</v>
          </cell>
          <cell r="C2119">
            <v>4.0999999999999996</v>
          </cell>
          <cell r="D2119">
            <v>12980.899999999976</v>
          </cell>
        </row>
        <row r="2120">
          <cell r="A2120">
            <v>34992</v>
          </cell>
          <cell r="B2120">
            <v>34992</v>
          </cell>
          <cell r="C2120">
            <v>3.8</v>
          </cell>
          <cell r="D2120">
            <v>12984.699999999975</v>
          </cell>
        </row>
        <row r="2121">
          <cell r="A2121">
            <v>34993</v>
          </cell>
          <cell r="B2121">
            <v>34993</v>
          </cell>
          <cell r="C2121">
            <v>9.3000000000000007</v>
          </cell>
          <cell r="D2121">
            <v>12993.999999999975</v>
          </cell>
        </row>
        <row r="2122">
          <cell r="A2122">
            <v>34994</v>
          </cell>
          <cell r="B2122">
            <v>34994</v>
          </cell>
          <cell r="C2122">
            <v>10.199999999999999</v>
          </cell>
          <cell r="D2122">
            <v>13004.199999999975</v>
          </cell>
        </row>
        <row r="2123">
          <cell r="A2123">
            <v>34995</v>
          </cell>
          <cell r="B2123">
            <v>34995</v>
          </cell>
          <cell r="C2123">
            <v>8.6</v>
          </cell>
          <cell r="D2123">
            <v>13012.799999999976</v>
          </cell>
        </row>
        <row r="2124">
          <cell r="A2124">
            <v>34996</v>
          </cell>
          <cell r="B2124">
            <v>34996</v>
          </cell>
          <cell r="C2124">
            <v>6.7</v>
          </cell>
          <cell r="D2124">
            <v>13019.499999999976</v>
          </cell>
        </row>
        <row r="2125">
          <cell r="A2125">
            <v>34997</v>
          </cell>
          <cell r="B2125">
            <v>34997</v>
          </cell>
          <cell r="C2125">
            <v>6.1</v>
          </cell>
          <cell r="D2125">
            <v>13025.599999999977</v>
          </cell>
        </row>
        <row r="2126">
          <cell r="A2126">
            <v>34998</v>
          </cell>
          <cell r="B2126">
            <v>34998</v>
          </cell>
          <cell r="C2126">
            <v>5.5</v>
          </cell>
          <cell r="D2126">
            <v>13031.099999999977</v>
          </cell>
        </row>
        <row r="2127">
          <cell r="A2127">
            <v>34999</v>
          </cell>
          <cell r="B2127">
            <v>34999</v>
          </cell>
          <cell r="C2127">
            <v>1.6</v>
          </cell>
          <cell r="D2127">
            <v>13032.699999999977</v>
          </cell>
        </row>
        <row r="2128">
          <cell r="A2128">
            <v>35000</v>
          </cell>
          <cell r="B2128">
            <v>35000</v>
          </cell>
          <cell r="C2128">
            <v>4.8</v>
          </cell>
          <cell r="D2128">
            <v>13037.499999999976</v>
          </cell>
        </row>
        <row r="2129">
          <cell r="A2129">
            <v>35001</v>
          </cell>
          <cell r="B2129">
            <v>35001</v>
          </cell>
          <cell r="C2129">
            <v>7.6</v>
          </cell>
          <cell r="D2129">
            <v>13045.099999999977</v>
          </cell>
        </row>
        <row r="2130">
          <cell r="A2130">
            <v>35002</v>
          </cell>
          <cell r="B2130">
            <v>35002</v>
          </cell>
          <cell r="C2130">
            <v>7.3</v>
          </cell>
          <cell r="D2130">
            <v>13052.399999999976</v>
          </cell>
        </row>
        <row r="2131">
          <cell r="A2131">
            <v>35003</v>
          </cell>
          <cell r="B2131">
            <v>35003</v>
          </cell>
          <cell r="C2131">
            <v>10.6</v>
          </cell>
          <cell r="D2131">
            <v>13062.999999999976</v>
          </cell>
        </row>
        <row r="2132">
          <cell r="A2132">
            <v>35004</v>
          </cell>
          <cell r="B2132">
            <v>35004</v>
          </cell>
          <cell r="C2132">
            <v>7.5</v>
          </cell>
          <cell r="D2132">
            <v>13070.499999999976</v>
          </cell>
        </row>
        <row r="2133">
          <cell r="A2133">
            <v>35005</v>
          </cell>
          <cell r="B2133">
            <v>35005</v>
          </cell>
          <cell r="C2133">
            <v>10.9</v>
          </cell>
          <cell r="D2133">
            <v>13081.399999999976</v>
          </cell>
        </row>
        <row r="2134">
          <cell r="A2134">
            <v>35006</v>
          </cell>
          <cell r="B2134">
            <v>35006</v>
          </cell>
          <cell r="C2134">
            <v>12.1</v>
          </cell>
          <cell r="D2134">
            <v>13093.499999999976</v>
          </cell>
        </row>
        <row r="2135">
          <cell r="A2135">
            <v>35007</v>
          </cell>
          <cell r="B2135">
            <v>35007</v>
          </cell>
          <cell r="C2135">
            <v>14.4</v>
          </cell>
          <cell r="D2135">
            <v>13107.899999999976</v>
          </cell>
        </row>
        <row r="2136">
          <cell r="A2136">
            <v>35008</v>
          </cell>
          <cell r="B2136">
            <v>35008</v>
          </cell>
          <cell r="C2136">
            <v>15.2</v>
          </cell>
          <cell r="D2136">
            <v>13123.099999999977</v>
          </cell>
        </row>
        <row r="2137">
          <cell r="A2137">
            <v>35009</v>
          </cell>
          <cell r="B2137">
            <v>35009</v>
          </cell>
          <cell r="C2137">
            <v>12.7</v>
          </cell>
          <cell r="D2137">
            <v>13135.799999999977</v>
          </cell>
        </row>
        <row r="2138">
          <cell r="A2138">
            <v>35010</v>
          </cell>
          <cell r="B2138">
            <v>35010</v>
          </cell>
          <cell r="C2138">
            <v>11.5</v>
          </cell>
          <cell r="D2138">
            <v>13147.299999999977</v>
          </cell>
        </row>
        <row r="2139">
          <cell r="A2139">
            <v>35011</v>
          </cell>
          <cell r="B2139">
            <v>35011</v>
          </cell>
          <cell r="C2139">
            <v>15</v>
          </cell>
          <cell r="D2139">
            <v>13162.299999999977</v>
          </cell>
        </row>
        <row r="2140">
          <cell r="A2140">
            <v>35012</v>
          </cell>
          <cell r="B2140">
            <v>35012</v>
          </cell>
          <cell r="C2140">
            <v>9</v>
          </cell>
          <cell r="D2140">
            <v>13171.299999999977</v>
          </cell>
        </row>
        <row r="2141">
          <cell r="A2141">
            <v>35013</v>
          </cell>
          <cell r="B2141">
            <v>35013</v>
          </cell>
          <cell r="C2141">
            <v>7</v>
          </cell>
          <cell r="D2141">
            <v>13178.299999999977</v>
          </cell>
        </row>
        <row r="2142">
          <cell r="A2142">
            <v>35014</v>
          </cell>
          <cell r="B2142">
            <v>35014</v>
          </cell>
          <cell r="C2142">
            <v>9.1999999999999993</v>
          </cell>
          <cell r="D2142">
            <v>13187.499999999978</v>
          </cell>
        </row>
        <row r="2143">
          <cell r="A2143">
            <v>35015</v>
          </cell>
          <cell r="B2143">
            <v>35015</v>
          </cell>
          <cell r="C2143">
            <v>10.6</v>
          </cell>
          <cell r="D2143">
            <v>13198.099999999979</v>
          </cell>
        </row>
        <row r="2144">
          <cell r="A2144">
            <v>35016</v>
          </cell>
          <cell r="B2144">
            <v>35016</v>
          </cell>
          <cell r="C2144">
            <v>13.6</v>
          </cell>
          <cell r="D2144">
            <v>13211.699999999979</v>
          </cell>
        </row>
        <row r="2145">
          <cell r="A2145">
            <v>35017</v>
          </cell>
          <cell r="B2145">
            <v>35017</v>
          </cell>
          <cell r="C2145">
            <v>10.6</v>
          </cell>
          <cell r="D2145">
            <v>13222.299999999979</v>
          </cell>
        </row>
        <row r="2146">
          <cell r="A2146">
            <v>35018</v>
          </cell>
          <cell r="B2146">
            <v>35018</v>
          </cell>
          <cell r="C2146">
            <v>7</v>
          </cell>
          <cell r="D2146">
            <v>13229.299999999979</v>
          </cell>
        </row>
        <row r="2147">
          <cell r="A2147">
            <v>35019</v>
          </cell>
          <cell r="B2147">
            <v>35019</v>
          </cell>
          <cell r="C2147">
            <v>5.9</v>
          </cell>
          <cell r="D2147">
            <v>13235.199999999979</v>
          </cell>
        </row>
        <row r="2148">
          <cell r="A2148">
            <v>35020</v>
          </cell>
          <cell r="B2148">
            <v>35020</v>
          </cell>
          <cell r="C2148">
            <v>11.7</v>
          </cell>
          <cell r="D2148">
            <v>13246.89999999998</v>
          </cell>
        </row>
        <row r="2149">
          <cell r="A2149">
            <v>35021</v>
          </cell>
          <cell r="B2149">
            <v>35021</v>
          </cell>
          <cell r="C2149">
            <v>16</v>
          </cell>
          <cell r="D2149">
            <v>13262.89999999998</v>
          </cell>
        </row>
        <row r="2150">
          <cell r="A2150">
            <v>35022</v>
          </cell>
          <cell r="B2150">
            <v>35022</v>
          </cell>
          <cell r="C2150">
            <v>12.5</v>
          </cell>
          <cell r="D2150">
            <v>13275.39999999998</v>
          </cell>
        </row>
        <row r="2151">
          <cell r="A2151">
            <v>35023</v>
          </cell>
          <cell r="B2151">
            <v>35023</v>
          </cell>
          <cell r="C2151">
            <v>16.899999999999999</v>
          </cell>
          <cell r="D2151">
            <v>13292.299999999979</v>
          </cell>
        </row>
        <row r="2152">
          <cell r="A2152">
            <v>35024</v>
          </cell>
          <cell r="B2152">
            <v>35024</v>
          </cell>
          <cell r="C2152">
            <v>18.399999999999999</v>
          </cell>
          <cell r="D2152">
            <v>13310.699999999979</v>
          </cell>
        </row>
        <row r="2153">
          <cell r="A2153">
            <v>35025</v>
          </cell>
          <cell r="B2153">
            <v>35025</v>
          </cell>
          <cell r="C2153">
            <v>17.899999999999999</v>
          </cell>
          <cell r="D2153">
            <v>13328.599999999979</v>
          </cell>
        </row>
        <row r="2154">
          <cell r="A2154">
            <v>35026</v>
          </cell>
          <cell r="B2154">
            <v>35026</v>
          </cell>
          <cell r="C2154">
            <v>13.9</v>
          </cell>
          <cell r="D2154">
            <v>13342.499999999978</v>
          </cell>
        </row>
        <row r="2155">
          <cell r="A2155">
            <v>35027</v>
          </cell>
          <cell r="B2155">
            <v>35027</v>
          </cell>
          <cell r="C2155">
            <v>10.6</v>
          </cell>
          <cell r="D2155">
            <v>13353.099999999979</v>
          </cell>
        </row>
        <row r="2156">
          <cell r="A2156">
            <v>35028</v>
          </cell>
          <cell r="B2156">
            <v>35028</v>
          </cell>
          <cell r="C2156">
            <v>13.9</v>
          </cell>
          <cell r="D2156">
            <v>13366.999999999978</v>
          </cell>
        </row>
        <row r="2157">
          <cell r="A2157">
            <v>35029</v>
          </cell>
          <cell r="B2157">
            <v>35029</v>
          </cell>
          <cell r="C2157">
            <v>14.7</v>
          </cell>
          <cell r="D2157">
            <v>13381.699999999979</v>
          </cell>
        </row>
        <row r="2158">
          <cell r="A2158">
            <v>35030</v>
          </cell>
          <cell r="B2158">
            <v>35030</v>
          </cell>
          <cell r="C2158">
            <v>15.2</v>
          </cell>
          <cell r="D2158">
            <v>13396.89999999998</v>
          </cell>
        </row>
        <row r="2159">
          <cell r="A2159">
            <v>35031</v>
          </cell>
          <cell r="B2159">
            <v>35031</v>
          </cell>
          <cell r="C2159">
            <v>15.2</v>
          </cell>
          <cell r="D2159">
            <v>13412.09999999998</v>
          </cell>
        </row>
        <row r="2160">
          <cell r="A2160">
            <v>35032</v>
          </cell>
          <cell r="B2160">
            <v>35032</v>
          </cell>
          <cell r="C2160">
            <v>14.2</v>
          </cell>
          <cell r="D2160">
            <v>13426.299999999981</v>
          </cell>
        </row>
        <row r="2161">
          <cell r="A2161">
            <v>35033</v>
          </cell>
          <cell r="B2161">
            <v>35033</v>
          </cell>
          <cell r="C2161">
            <v>16</v>
          </cell>
          <cell r="D2161">
            <v>13442.299999999981</v>
          </cell>
        </row>
        <row r="2162">
          <cell r="A2162">
            <v>35034</v>
          </cell>
          <cell r="B2162">
            <v>35034</v>
          </cell>
          <cell r="C2162">
            <v>17.2</v>
          </cell>
          <cell r="D2162">
            <v>13459.499999999982</v>
          </cell>
        </row>
        <row r="2163">
          <cell r="A2163">
            <v>35035</v>
          </cell>
          <cell r="B2163">
            <v>35035</v>
          </cell>
          <cell r="C2163">
            <v>16.3</v>
          </cell>
          <cell r="D2163">
            <v>13475.799999999981</v>
          </cell>
        </row>
        <row r="2164">
          <cell r="A2164">
            <v>35036</v>
          </cell>
          <cell r="B2164">
            <v>35036</v>
          </cell>
          <cell r="C2164">
            <v>17.3</v>
          </cell>
          <cell r="D2164">
            <v>13493.09999999998</v>
          </cell>
        </row>
        <row r="2165">
          <cell r="A2165">
            <v>35037</v>
          </cell>
          <cell r="B2165">
            <v>35037</v>
          </cell>
          <cell r="C2165">
            <v>16.600000000000001</v>
          </cell>
          <cell r="D2165">
            <v>13509.699999999981</v>
          </cell>
        </row>
        <row r="2166">
          <cell r="A2166">
            <v>35038</v>
          </cell>
          <cell r="B2166">
            <v>35038</v>
          </cell>
          <cell r="C2166">
            <v>20</v>
          </cell>
          <cell r="D2166">
            <v>13529.699999999981</v>
          </cell>
        </row>
        <row r="2167">
          <cell r="A2167">
            <v>35039</v>
          </cell>
          <cell r="B2167">
            <v>35039</v>
          </cell>
          <cell r="C2167">
            <v>21</v>
          </cell>
          <cell r="D2167">
            <v>13550.699999999981</v>
          </cell>
        </row>
        <row r="2168">
          <cell r="A2168">
            <v>35040</v>
          </cell>
          <cell r="B2168">
            <v>35040</v>
          </cell>
          <cell r="C2168">
            <v>18.2</v>
          </cell>
          <cell r="D2168">
            <v>13568.899999999981</v>
          </cell>
        </row>
        <row r="2169">
          <cell r="A2169">
            <v>35041</v>
          </cell>
          <cell r="B2169">
            <v>35041</v>
          </cell>
          <cell r="C2169">
            <v>15.9</v>
          </cell>
          <cell r="D2169">
            <v>13584.799999999981</v>
          </cell>
        </row>
        <row r="2170">
          <cell r="A2170">
            <v>35042</v>
          </cell>
          <cell r="B2170">
            <v>35042</v>
          </cell>
          <cell r="C2170">
            <v>14.7</v>
          </cell>
          <cell r="D2170">
            <v>13599.499999999982</v>
          </cell>
        </row>
        <row r="2171">
          <cell r="A2171">
            <v>35043</v>
          </cell>
          <cell r="B2171">
            <v>35043</v>
          </cell>
          <cell r="C2171">
            <v>14.9</v>
          </cell>
          <cell r="D2171">
            <v>13614.399999999981</v>
          </cell>
        </row>
        <row r="2172">
          <cell r="A2172">
            <v>35044</v>
          </cell>
          <cell r="B2172">
            <v>35044</v>
          </cell>
          <cell r="C2172">
            <v>13.5</v>
          </cell>
          <cell r="D2172">
            <v>13627.899999999981</v>
          </cell>
        </row>
        <row r="2173">
          <cell r="A2173">
            <v>35045</v>
          </cell>
          <cell r="B2173">
            <v>35045</v>
          </cell>
          <cell r="C2173">
            <v>13.7</v>
          </cell>
          <cell r="D2173">
            <v>13641.599999999982</v>
          </cell>
        </row>
        <row r="2174">
          <cell r="A2174">
            <v>35046</v>
          </cell>
          <cell r="B2174">
            <v>35046</v>
          </cell>
          <cell r="C2174">
            <v>14.6</v>
          </cell>
          <cell r="D2174">
            <v>13656.199999999983</v>
          </cell>
        </row>
        <row r="2175">
          <cell r="A2175">
            <v>35047</v>
          </cell>
          <cell r="B2175">
            <v>35047</v>
          </cell>
          <cell r="C2175">
            <v>15</v>
          </cell>
          <cell r="D2175">
            <v>13671.199999999983</v>
          </cell>
        </row>
        <row r="2176">
          <cell r="A2176">
            <v>35048</v>
          </cell>
          <cell r="B2176">
            <v>35048</v>
          </cell>
          <cell r="C2176">
            <v>18.8</v>
          </cell>
          <cell r="D2176">
            <v>13689.999999999982</v>
          </cell>
        </row>
        <row r="2177">
          <cell r="A2177">
            <v>35049</v>
          </cell>
          <cell r="B2177">
            <v>35049</v>
          </cell>
          <cell r="C2177">
            <v>20.100000000000001</v>
          </cell>
          <cell r="D2177">
            <v>13710.099999999982</v>
          </cell>
        </row>
        <row r="2178">
          <cell r="A2178">
            <v>35050</v>
          </cell>
          <cell r="B2178">
            <v>35050</v>
          </cell>
          <cell r="C2178">
            <v>18.600000000000001</v>
          </cell>
          <cell r="D2178">
            <v>13728.699999999983</v>
          </cell>
        </row>
        <row r="2179">
          <cell r="A2179">
            <v>35051</v>
          </cell>
          <cell r="B2179">
            <v>35051</v>
          </cell>
          <cell r="C2179">
            <v>16.7</v>
          </cell>
          <cell r="D2179">
            <v>13745.399999999983</v>
          </cell>
        </row>
        <row r="2180">
          <cell r="A2180">
            <v>35052</v>
          </cell>
          <cell r="B2180">
            <v>35052</v>
          </cell>
          <cell r="C2180">
            <v>15</v>
          </cell>
          <cell r="D2180">
            <v>13760.399999999983</v>
          </cell>
        </row>
        <row r="2181">
          <cell r="A2181">
            <v>35053</v>
          </cell>
          <cell r="B2181">
            <v>35053</v>
          </cell>
          <cell r="C2181">
            <v>14.9</v>
          </cell>
          <cell r="D2181">
            <v>13775.299999999983</v>
          </cell>
        </row>
        <row r="2182">
          <cell r="A2182">
            <v>35054</v>
          </cell>
          <cell r="B2182">
            <v>35054</v>
          </cell>
          <cell r="C2182">
            <v>21</v>
          </cell>
          <cell r="D2182">
            <v>13796.299999999983</v>
          </cell>
        </row>
        <row r="2183">
          <cell r="A2183">
            <v>35055</v>
          </cell>
          <cell r="B2183">
            <v>35055</v>
          </cell>
          <cell r="C2183">
            <v>16.899999999999999</v>
          </cell>
          <cell r="D2183">
            <v>13813.199999999983</v>
          </cell>
        </row>
        <row r="2184">
          <cell r="A2184">
            <v>35056</v>
          </cell>
          <cell r="B2184">
            <v>35056</v>
          </cell>
          <cell r="C2184">
            <v>7.9</v>
          </cell>
          <cell r="D2184">
            <v>13821.099999999982</v>
          </cell>
        </row>
        <row r="2185">
          <cell r="A2185">
            <v>35057</v>
          </cell>
          <cell r="B2185">
            <v>35057</v>
          </cell>
          <cell r="C2185">
            <v>15</v>
          </cell>
          <cell r="D2185">
            <v>13836.099999999982</v>
          </cell>
        </row>
        <row r="2186">
          <cell r="A2186">
            <v>35058</v>
          </cell>
          <cell r="B2186">
            <v>35058</v>
          </cell>
          <cell r="C2186">
            <v>16.2</v>
          </cell>
          <cell r="D2186">
            <v>13852.299999999983</v>
          </cell>
        </row>
        <row r="2187">
          <cell r="A2187">
            <v>35059</v>
          </cell>
          <cell r="B2187">
            <v>35059</v>
          </cell>
          <cell r="C2187">
            <v>16.7</v>
          </cell>
          <cell r="D2187">
            <v>13868.999999999984</v>
          </cell>
        </row>
        <row r="2188">
          <cell r="A2188">
            <v>35060</v>
          </cell>
          <cell r="B2188">
            <v>35060</v>
          </cell>
          <cell r="C2188">
            <v>21.7</v>
          </cell>
          <cell r="D2188">
            <v>13890.699999999984</v>
          </cell>
        </row>
        <row r="2189">
          <cell r="A2189">
            <v>35061</v>
          </cell>
          <cell r="B2189">
            <v>35061</v>
          </cell>
          <cell r="C2189">
            <v>21.5</v>
          </cell>
          <cell r="D2189">
            <v>13912.199999999984</v>
          </cell>
        </row>
        <row r="2190">
          <cell r="A2190">
            <v>35062</v>
          </cell>
          <cell r="B2190">
            <v>35062</v>
          </cell>
          <cell r="C2190">
            <v>24.4</v>
          </cell>
          <cell r="D2190">
            <v>13936.599999999984</v>
          </cell>
        </row>
        <row r="2191">
          <cell r="A2191">
            <v>35063</v>
          </cell>
          <cell r="B2191">
            <v>35063</v>
          </cell>
          <cell r="C2191">
            <v>25.1</v>
          </cell>
          <cell r="D2191">
            <v>13961.699999999984</v>
          </cell>
        </row>
        <row r="2192">
          <cell r="A2192">
            <v>35064</v>
          </cell>
          <cell r="B2192">
            <v>35064</v>
          </cell>
          <cell r="C2192">
            <v>26</v>
          </cell>
          <cell r="D2192">
            <v>13987.699999999984</v>
          </cell>
        </row>
        <row r="2193">
          <cell r="A2193">
            <v>35065</v>
          </cell>
          <cell r="B2193">
            <v>35065</v>
          </cell>
          <cell r="C2193">
            <v>23.3</v>
          </cell>
          <cell r="D2193">
            <v>14010.999999999984</v>
          </cell>
        </row>
        <row r="2194">
          <cell r="A2194">
            <v>35066</v>
          </cell>
          <cell r="B2194">
            <v>35066</v>
          </cell>
          <cell r="C2194">
            <v>22.1</v>
          </cell>
          <cell r="D2194">
            <v>14033.099999999984</v>
          </cell>
        </row>
        <row r="2195">
          <cell r="A2195">
            <v>35067</v>
          </cell>
          <cell r="B2195">
            <v>35067</v>
          </cell>
          <cell r="C2195">
            <v>18.3</v>
          </cell>
          <cell r="D2195">
            <v>14051.399999999983</v>
          </cell>
        </row>
        <row r="2196">
          <cell r="A2196">
            <v>35068</v>
          </cell>
          <cell r="B2196">
            <v>35068</v>
          </cell>
          <cell r="C2196">
            <v>20.399999999999999</v>
          </cell>
          <cell r="D2196">
            <v>14071.799999999983</v>
          </cell>
        </row>
        <row r="2197">
          <cell r="A2197">
            <v>35069</v>
          </cell>
          <cell r="B2197">
            <v>35069</v>
          </cell>
          <cell r="C2197">
            <v>19.3</v>
          </cell>
          <cell r="D2197">
            <v>14091.099999999982</v>
          </cell>
        </row>
        <row r="2198">
          <cell r="A2198">
            <v>35070</v>
          </cell>
          <cell r="B2198">
            <v>35070</v>
          </cell>
          <cell r="C2198">
            <v>19.3</v>
          </cell>
          <cell r="D2198">
            <v>14110.399999999981</v>
          </cell>
        </row>
        <row r="2199">
          <cell r="A2199">
            <v>35071</v>
          </cell>
          <cell r="B2199">
            <v>35071</v>
          </cell>
          <cell r="C2199">
            <v>16.899999999999999</v>
          </cell>
          <cell r="D2199">
            <v>14127.299999999981</v>
          </cell>
        </row>
        <row r="2200">
          <cell r="A2200">
            <v>35072</v>
          </cell>
          <cell r="B2200">
            <v>35072</v>
          </cell>
          <cell r="C2200">
            <v>13</v>
          </cell>
          <cell r="D2200">
            <v>14140.299999999981</v>
          </cell>
        </row>
        <row r="2201">
          <cell r="A2201">
            <v>35073</v>
          </cell>
          <cell r="B2201">
            <v>35073</v>
          </cell>
          <cell r="C2201">
            <v>13.6</v>
          </cell>
          <cell r="D2201">
            <v>14153.899999999981</v>
          </cell>
        </row>
        <row r="2202">
          <cell r="A2202">
            <v>35074</v>
          </cell>
          <cell r="B2202">
            <v>35074</v>
          </cell>
          <cell r="C2202">
            <v>14</v>
          </cell>
          <cell r="D2202">
            <v>14167.899999999981</v>
          </cell>
        </row>
        <row r="2203">
          <cell r="A2203">
            <v>35075</v>
          </cell>
          <cell r="B2203">
            <v>35075</v>
          </cell>
          <cell r="C2203">
            <v>14.9</v>
          </cell>
          <cell r="D2203">
            <v>14182.799999999981</v>
          </cell>
        </row>
        <row r="2204">
          <cell r="A2204">
            <v>35076</v>
          </cell>
          <cell r="B2204">
            <v>35076</v>
          </cell>
          <cell r="C2204">
            <v>13.6</v>
          </cell>
          <cell r="D2204">
            <v>14196.399999999981</v>
          </cell>
        </row>
        <row r="2205">
          <cell r="A2205">
            <v>35077</v>
          </cell>
          <cell r="B2205">
            <v>35077</v>
          </cell>
          <cell r="C2205">
            <v>14.1</v>
          </cell>
          <cell r="D2205">
            <v>14210.499999999982</v>
          </cell>
        </row>
        <row r="2206">
          <cell r="A2206">
            <v>35078</v>
          </cell>
          <cell r="B2206">
            <v>35078</v>
          </cell>
          <cell r="C2206">
            <v>15.5</v>
          </cell>
          <cell r="D2206">
            <v>14225.999999999982</v>
          </cell>
        </row>
        <row r="2207">
          <cell r="A2207">
            <v>35079</v>
          </cell>
          <cell r="B2207">
            <v>35079</v>
          </cell>
          <cell r="C2207">
            <v>15.5</v>
          </cell>
          <cell r="D2207">
            <v>14241.499999999982</v>
          </cell>
        </row>
        <row r="2208">
          <cell r="A2208">
            <v>35080</v>
          </cell>
          <cell r="B2208">
            <v>35080</v>
          </cell>
          <cell r="C2208">
            <v>16.2</v>
          </cell>
          <cell r="D2208">
            <v>14257.699999999983</v>
          </cell>
        </row>
        <row r="2209">
          <cell r="A2209">
            <v>35081</v>
          </cell>
          <cell r="B2209">
            <v>35081</v>
          </cell>
          <cell r="C2209">
            <v>18.7</v>
          </cell>
          <cell r="D2209">
            <v>14276.399999999983</v>
          </cell>
        </row>
        <row r="2210">
          <cell r="A2210">
            <v>35082</v>
          </cell>
          <cell r="B2210">
            <v>35082</v>
          </cell>
          <cell r="C2210">
            <v>17.5</v>
          </cell>
          <cell r="D2210">
            <v>14293.899999999983</v>
          </cell>
        </row>
        <row r="2211">
          <cell r="A2211">
            <v>35083</v>
          </cell>
          <cell r="B2211">
            <v>35083</v>
          </cell>
          <cell r="C2211">
            <v>15.9</v>
          </cell>
          <cell r="D2211">
            <v>14309.799999999983</v>
          </cell>
        </row>
        <row r="2212">
          <cell r="A2212">
            <v>35084</v>
          </cell>
          <cell r="B2212">
            <v>35084</v>
          </cell>
          <cell r="C2212">
            <v>19.600000000000001</v>
          </cell>
          <cell r="D2212">
            <v>14329.399999999983</v>
          </cell>
        </row>
        <row r="2213">
          <cell r="A2213">
            <v>35085</v>
          </cell>
          <cell r="B2213">
            <v>35085</v>
          </cell>
          <cell r="C2213">
            <v>22.4</v>
          </cell>
          <cell r="D2213">
            <v>14351.799999999983</v>
          </cell>
        </row>
        <row r="2214">
          <cell r="A2214">
            <v>35086</v>
          </cell>
          <cell r="B2214">
            <v>35086</v>
          </cell>
          <cell r="C2214">
            <v>21.8</v>
          </cell>
          <cell r="D2214">
            <v>14373.599999999982</v>
          </cell>
        </row>
        <row r="2215">
          <cell r="A2215">
            <v>35087</v>
          </cell>
          <cell r="B2215">
            <v>35087</v>
          </cell>
          <cell r="C2215">
            <v>22</v>
          </cell>
          <cell r="D2215">
            <v>14395.599999999982</v>
          </cell>
        </row>
        <row r="2216">
          <cell r="A2216">
            <v>35088</v>
          </cell>
          <cell r="B2216">
            <v>35088</v>
          </cell>
          <cell r="C2216">
            <v>24</v>
          </cell>
          <cell r="D2216">
            <v>14419.599999999982</v>
          </cell>
        </row>
        <row r="2217">
          <cell r="A2217">
            <v>35089</v>
          </cell>
          <cell r="B2217">
            <v>35089</v>
          </cell>
          <cell r="C2217">
            <v>26.8</v>
          </cell>
          <cell r="D2217">
            <v>14446.399999999981</v>
          </cell>
        </row>
        <row r="2218">
          <cell r="A2218">
            <v>35090</v>
          </cell>
          <cell r="B2218">
            <v>35090</v>
          </cell>
          <cell r="C2218">
            <v>26.2</v>
          </cell>
          <cell r="D2218">
            <v>14472.599999999982</v>
          </cell>
        </row>
        <row r="2219">
          <cell r="A2219">
            <v>35091</v>
          </cell>
          <cell r="B2219">
            <v>35091</v>
          </cell>
          <cell r="C2219">
            <v>24.5</v>
          </cell>
          <cell r="D2219">
            <v>14497.099999999982</v>
          </cell>
        </row>
        <row r="2220">
          <cell r="A2220">
            <v>35092</v>
          </cell>
          <cell r="B2220">
            <v>35092</v>
          </cell>
          <cell r="C2220">
            <v>21</v>
          </cell>
          <cell r="D2220">
            <v>14518.099999999982</v>
          </cell>
        </row>
        <row r="2221">
          <cell r="A2221">
            <v>35093</v>
          </cell>
          <cell r="B2221">
            <v>35093</v>
          </cell>
          <cell r="C2221">
            <v>19.8</v>
          </cell>
          <cell r="D2221">
            <v>14537.899999999981</v>
          </cell>
        </row>
        <row r="2222">
          <cell r="A2222">
            <v>35094</v>
          </cell>
          <cell r="B2222">
            <v>35094</v>
          </cell>
          <cell r="C2222">
            <v>17.8</v>
          </cell>
          <cell r="D2222">
            <v>14555.699999999981</v>
          </cell>
        </row>
        <row r="2223">
          <cell r="A2223">
            <v>35095</v>
          </cell>
          <cell r="B2223">
            <v>35095</v>
          </cell>
          <cell r="C2223">
            <v>17.7</v>
          </cell>
          <cell r="D2223">
            <v>14573.399999999981</v>
          </cell>
        </row>
        <row r="2224">
          <cell r="A2224">
            <v>35096</v>
          </cell>
          <cell r="B2224">
            <v>35096</v>
          </cell>
          <cell r="C2224">
            <v>19.100000000000001</v>
          </cell>
          <cell r="D2224">
            <v>14592.499999999982</v>
          </cell>
        </row>
        <row r="2225">
          <cell r="A2225">
            <v>35097</v>
          </cell>
          <cell r="B2225">
            <v>35097</v>
          </cell>
          <cell r="C2225">
            <v>20</v>
          </cell>
          <cell r="D2225">
            <v>14612.499999999982</v>
          </cell>
        </row>
        <row r="2226">
          <cell r="A2226">
            <v>35098</v>
          </cell>
          <cell r="B2226">
            <v>35098</v>
          </cell>
          <cell r="C2226">
            <v>18.8</v>
          </cell>
          <cell r="D2226">
            <v>14631.299999999981</v>
          </cell>
        </row>
        <row r="2227">
          <cell r="A2227">
            <v>35099</v>
          </cell>
          <cell r="B2227">
            <v>35099</v>
          </cell>
          <cell r="C2227">
            <v>18.8</v>
          </cell>
          <cell r="D2227">
            <v>14650.09999999998</v>
          </cell>
        </row>
        <row r="2228">
          <cell r="A2228">
            <v>35100</v>
          </cell>
          <cell r="B2228">
            <v>35100</v>
          </cell>
          <cell r="C2228">
            <v>19.3</v>
          </cell>
          <cell r="D2228">
            <v>14669.39999999998</v>
          </cell>
        </row>
        <row r="2229">
          <cell r="A2229">
            <v>35101</v>
          </cell>
          <cell r="B2229">
            <v>35101</v>
          </cell>
          <cell r="C2229">
            <v>22.5</v>
          </cell>
          <cell r="D2229">
            <v>14691.89999999998</v>
          </cell>
        </row>
        <row r="2230">
          <cell r="A2230">
            <v>35102</v>
          </cell>
          <cell r="B2230">
            <v>35102</v>
          </cell>
          <cell r="C2230">
            <v>23.5</v>
          </cell>
          <cell r="D2230">
            <v>14715.39999999998</v>
          </cell>
        </row>
        <row r="2231">
          <cell r="A2231">
            <v>35103</v>
          </cell>
          <cell r="B2231">
            <v>35103</v>
          </cell>
          <cell r="C2231">
            <v>26.2</v>
          </cell>
          <cell r="D2231">
            <v>14741.59999999998</v>
          </cell>
        </row>
        <row r="2232">
          <cell r="A2232">
            <v>35104</v>
          </cell>
          <cell r="B2232">
            <v>35104</v>
          </cell>
          <cell r="C2232">
            <v>25.9</v>
          </cell>
          <cell r="D2232">
            <v>14767.49999999998</v>
          </cell>
        </row>
        <row r="2233">
          <cell r="A2233">
            <v>35105</v>
          </cell>
          <cell r="B2233">
            <v>35105</v>
          </cell>
          <cell r="C2233">
            <v>24.9</v>
          </cell>
          <cell r="D2233">
            <v>14792.39999999998</v>
          </cell>
        </row>
        <row r="2234">
          <cell r="A2234">
            <v>35106</v>
          </cell>
          <cell r="B2234">
            <v>35106</v>
          </cell>
          <cell r="C2234">
            <v>17.7</v>
          </cell>
          <cell r="D2234">
            <v>14810.09999999998</v>
          </cell>
        </row>
        <row r="2235">
          <cell r="A2235">
            <v>35107</v>
          </cell>
          <cell r="B2235">
            <v>35107</v>
          </cell>
          <cell r="C2235">
            <v>12.3</v>
          </cell>
          <cell r="D2235">
            <v>14822.39999999998</v>
          </cell>
        </row>
        <row r="2236">
          <cell r="A2236">
            <v>35108</v>
          </cell>
          <cell r="B2236">
            <v>35108</v>
          </cell>
          <cell r="C2236">
            <v>15</v>
          </cell>
          <cell r="D2236">
            <v>14837.39999999998</v>
          </cell>
        </row>
        <row r="2237">
          <cell r="A2237">
            <v>35109</v>
          </cell>
          <cell r="B2237">
            <v>35109</v>
          </cell>
          <cell r="C2237">
            <v>15.5</v>
          </cell>
          <cell r="D2237">
            <v>14852.89999999998</v>
          </cell>
        </row>
        <row r="2238">
          <cell r="A2238">
            <v>35110</v>
          </cell>
          <cell r="B2238">
            <v>35110</v>
          </cell>
          <cell r="C2238">
            <v>16.100000000000001</v>
          </cell>
          <cell r="D2238">
            <v>14868.99999999998</v>
          </cell>
        </row>
        <row r="2239">
          <cell r="A2239">
            <v>35111</v>
          </cell>
          <cell r="B2239">
            <v>35111</v>
          </cell>
          <cell r="C2239">
            <v>12.3</v>
          </cell>
          <cell r="D2239">
            <v>14881.299999999979</v>
          </cell>
        </row>
        <row r="2240">
          <cell r="A2240">
            <v>35112</v>
          </cell>
          <cell r="B2240">
            <v>35112</v>
          </cell>
          <cell r="C2240">
            <v>12.7</v>
          </cell>
          <cell r="D2240">
            <v>14893.99999999998</v>
          </cell>
        </row>
        <row r="2241">
          <cell r="A2241">
            <v>35113</v>
          </cell>
          <cell r="B2241">
            <v>35113</v>
          </cell>
          <cell r="C2241">
            <v>13.7</v>
          </cell>
          <cell r="D2241">
            <v>14907.699999999981</v>
          </cell>
        </row>
        <row r="2242">
          <cell r="A2242">
            <v>35114</v>
          </cell>
          <cell r="B2242">
            <v>35114</v>
          </cell>
          <cell r="C2242">
            <v>13.3</v>
          </cell>
          <cell r="D2242">
            <v>14920.99999999998</v>
          </cell>
        </row>
        <row r="2243">
          <cell r="A2243">
            <v>35115</v>
          </cell>
          <cell r="B2243">
            <v>35115</v>
          </cell>
          <cell r="C2243">
            <v>15</v>
          </cell>
          <cell r="D2243">
            <v>14935.99999999998</v>
          </cell>
        </row>
        <row r="2244">
          <cell r="A2244">
            <v>35116</v>
          </cell>
          <cell r="B2244">
            <v>35116</v>
          </cell>
          <cell r="C2244">
            <v>19.2</v>
          </cell>
          <cell r="D2244">
            <v>14955.199999999981</v>
          </cell>
        </row>
        <row r="2245">
          <cell r="A2245">
            <v>35117</v>
          </cell>
          <cell r="B2245">
            <v>35117</v>
          </cell>
          <cell r="C2245">
            <v>20.5</v>
          </cell>
          <cell r="D2245">
            <v>14975.699999999981</v>
          </cell>
        </row>
        <row r="2246">
          <cell r="A2246">
            <v>35118</v>
          </cell>
          <cell r="B2246">
            <v>35118</v>
          </cell>
          <cell r="C2246">
            <v>20.9</v>
          </cell>
          <cell r="D2246">
            <v>14996.59999999998</v>
          </cell>
        </row>
        <row r="2247">
          <cell r="A2247">
            <v>35119</v>
          </cell>
          <cell r="B2247">
            <v>35119</v>
          </cell>
          <cell r="C2247">
            <v>20.3</v>
          </cell>
          <cell r="D2247">
            <v>15016.89999999998</v>
          </cell>
        </row>
        <row r="2248">
          <cell r="A2248">
            <v>35120</v>
          </cell>
          <cell r="B2248">
            <v>35120</v>
          </cell>
          <cell r="C2248">
            <v>13.9</v>
          </cell>
          <cell r="D2248">
            <v>15030.799999999979</v>
          </cell>
        </row>
        <row r="2249">
          <cell r="A2249">
            <v>35121</v>
          </cell>
          <cell r="B2249">
            <v>35121</v>
          </cell>
          <cell r="C2249">
            <v>10.6</v>
          </cell>
          <cell r="D2249">
            <v>15041.39999999998</v>
          </cell>
        </row>
        <row r="2250">
          <cell r="A2250">
            <v>35122</v>
          </cell>
          <cell r="B2250">
            <v>35122</v>
          </cell>
          <cell r="C2250">
            <v>12</v>
          </cell>
          <cell r="D2250">
            <v>15053.39999999998</v>
          </cell>
        </row>
        <row r="2251">
          <cell r="A2251">
            <v>35123</v>
          </cell>
          <cell r="B2251">
            <v>35123</v>
          </cell>
          <cell r="C2251">
            <v>13.7</v>
          </cell>
          <cell r="D2251">
            <v>15067.09999999998</v>
          </cell>
        </row>
        <row r="2252">
          <cell r="A2252">
            <v>35124</v>
          </cell>
          <cell r="B2252">
            <v>35124</v>
          </cell>
          <cell r="C2252">
            <v>15.2</v>
          </cell>
          <cell r="D2252">
            <v>15082.299999999981</v>
          </cell>
        </row>
        <row r="2253">
          <cell r="A2253">
            <v>35125</v>
          </cell>
          <cell r="B2253">
            <v>35125</v>
          </cell>
          <cell r="C2253">
            <v>14</v>
          </cell>
          <cell r="D2253">
            <v>15096.299999999981</v>
          </cell>
        </row>
        <row r="2254">
          <cell r="A2254">
            <v>35126</v>
          </cell>
          <cell r="B2254">
            <v>35126</v>
          </cell>
          <cell r="C2254">
            <v>15.2</v>
          </cell>
          <cell r="D2254">
            <v>15111.499999999982</v>
          </cell>
        </row>
        <row r="2255">
          <cell r="A2255">
            <v>35127</v>
          </cell>
          <cell r="B2255">
            <v>35127</v>
          </cell>
          <cell r="C2255">
            <v>16.600000000000001</v>
          </cell>
          <cell r="D2255">
            <v>15128.099999999982</v>
          </cell>
        </row>
        <row r="2256">
          <cell r="A2256">
            <v>35128</v>
          </cell>
          <cell r="B2256">
            <v>35128</v>
          </cell>
          <cell r="C2256">
            <v>17.100000000000001</v>
          </cell>
          <cell r="D2256">
            <v>15145.199999999983</v>
          </cell>
        </row>
        <row r="2257">
          <cell r="A2257">
            <v>35129</v>
          </cell>
          <cell r="B2257">
            <v>35129</v>
          </cell>
          <cell r="C2257">
            <v>15.2</v>
          </cell>
          <cell r="D2257">
            <v>15160.399999999983</v>
          </cell>
        </row>
        <row r="2258">
          <cell r="A2258">
            <v>35130</v>
          </cell>
          <cell r="B2258">
            <v>35130</v>
          </cell>
          <cell r="C2258">
            <v>14.5</v>
          </cell>
          <cell r="D2258">
            <v>15174.899999999983</v>
          </cell>
        </row>
        <row r="2259">
          <cell r="A2259">
            <v>35131</v>
          </cell>
          <cell r="B2259">
            <v>35131</v>
          </cell>
          <cell r="C2259">
            <v>13.6</v>
          </cell>
          <cell r="D2259">
            <v>15188.499999999984</v>
          </cell>
        </row>
        <row r="2260">
          <cell r="A2260">
            <v>35132</v>
          </cell>
          <cell r="B2260">
            <v>35132</v>
          </cell>
          <cell r="C2260">
            <v>14.7</v>
          </cell>
          <cell r="D2260">
            <v>15203.199999999984</v>
          </cell>
        </row>
        <row r="2261">
          <cell r="A2261">
            <v>35133</v>
          </cell>
          <cell r="B2261">
            <v>35133</v>
          </cell>
          <cell r="C2261">
            <v>15.4</v>
          </cell>
          <cell r="D2261">
            <v>15218.599999999984</v>
          </cell>
        </row>
        <row r="2262">
          <cell r="A2262">
            <v>35134</v>
          </cell>
          <cell r="B2262">
            <v>35134</v>
          </cell>
          <cell r="C2262">
            <v>16.7</v>
          </cell>
          <cell r="D2262">
            <v>15235.299999999985</v>
          </cell>
        </row>
        <row r="2263">
          <cell r="A2263">
            <v>35135</v>
          </cell>
          <cell r="B2263">
            <v>35135</v>
          </cell>
          <cell r="C2263">
            <v>18.100000000000001</v>
          </cell>
          <cell r="D2263">
            <v>15253.399999999985</v>
          </cell>
        </row>
        <row r="2264">
          <cell r="A2264">
            <v>35136</v>
          </cell>
          <cell r="B2264">
            <v>35136</v>
          </cell>
          <cell r="C2264">
            <v>17.899999999999999</v>
          </cell>
          <cell r="D2264">
            <v>15271.299999999985</v>
          </cell>
        </row>
        <row r="2265">
          <cell r="A2265">
            <v>35137</v>
          </cell>
          <cell r="B2265">
            <v>35137</v>
          </cell>
          <cell r="C2265">
            <v>17.5</v>
          </cell>
          <cell r="D2265">
            <v>15288.799999999985</v>
          </cell>
        </row>
        <row r="2266">
          <cell r="A2266">
            <v>35138</v>
          </cell>
          <cell r="B2266">
            <v>35138</v>
          </cell>
          <cell r="C2266">
            <v>15</v>
          </cell>
          <cell r="D2266">
            <v>15303.799999999985</v>
          </cell>
        </row>
        <row r="2267">
          <cell r="A2267">
            <v>35139</v>
          </cell>
          <cell r="B2267">
            <v>35139</v>
          </cell>
          <cell r="C2267">
            <v>14.1</v>
          </cell>
          <cell r="D2267">
            <v>15317.899999999985</v>
          </cell>
        </row>
        <row r="2268">
          <cell r="A2268">
            <v>35140</v>
          </cell>
          <cell r="B2268">
            <v>35140</v>
          </cell>
          <cell r="C2268">
            <v>13.8</v>
          </cell>
          <cell r="D2268">
            <v>15331.699999999984</v>
          </cell>
        </row>
        <row r="2269">
          <cell r="A2269">
            <v>35141</v>
          </cell>
          <cell r="B2269">
            <v>35141</v>
          </cell>
          <cell r="C2269">
            <v>13.5</v>
          </cell>
          <cell r="D2269">
            <v>15345.199999999984</v>
          </cell>
        </row>
        <row r="2270">
          <cell r="A2270">
            <v>35142</v>
          </cell>
          <cell r="B2270">
            <v>35142</v>
          </cell>
          <cell r="C2270">
            <v>12</v>
          </cell>
          <cell r="D2270">
            <v>15357.199999999984</v>
          </cell>
        </row>
        <row r="2271">
          <cell r="A2271">
            <v>35143</v>
          </cell>
          <cell r="B2271">
            <v>35143</v>
          </cell>
          <cell r="C2271">
            <v>13.3</v>
          </cell>
          <cell r="D2271">
            <v>15370.499999999984</v>
          </cell>
        </row>
        <row r="2272">
          <cell r="A2272">
            <v>35144</v>
          </cell>
          <cell r="B2272">
            <v>35144</v>
          </cell>
          <cell r="C2272">
            <v>12.6</v>
          </cell>
          <cell r="D2272">
            <v>15383.099999999984</v>
          </cell>
        </row>
        <row r="2273">
          <cell r="A2273">
            <v>35145</v>
          </cell>
          <cell r="B2273">
            <v>35145</v>
          </cell>
          <cell r="C2273">
            <v>12.7</v>
          </cell>
          <cell r="D2273">
            <v>15395.799999999985</v>
          </cell>
        </row>
        <row r="2274">
          <cell r="A2274">
            <v>35146</v>
          </cell>
          <cell r="B2274">
            <v>35146</v>
          </cell>
          <cell r="C2274">
            <v>9.6</v>
          </cell>
          <cell r="D2274">
            <v>15405.399999999985</v>
          </cell>
        </row>
        <row r="2275">
          <cell r="A2275">
            <v>35147</v>
          </cell>
          <cell r="B2275">
            <v>35147</v>
          </cell>
          <cell r="C2275">
            <v>8.1</v>
          </cell>
          <cell r="D2275">
            <v>15413.499999999985</v>
          </cell>
        </row>
        <row r="2276">
          <cell r="A2276">
            <v>35148</v>
          </cell>
          <cell r="B2276">
            <v>35148</v>
          </cell>
          <cell r="C2276">
            <v>9.8000000000000007</v>
          </cell>
          <cell r="D2276">
            <v>15423.299999999985</v>
          </cell>
        </row>
        <row r="2277">
          <cell r="A2277">
            <v>35149</v>
          </cell>
          <cell r="B2277">
            <v>35149</v>
          </cell>
          <cell r="C2277">
            <v>13.2</v>
          </cell>
          <cell r="D2277">
            <v>15436.499999999985</v>
          </cell>
        </row>
        <row r="2278">
          <cell r="A2278">
            <v>35150</v>
          </cell>
          <cell r="B2278">
            <v>35150</v>
          </cell>
          <cell r="C2278">
            <v>11.1</v>
          </cell>
          <cell r="D2278">
            <v>15447.599999999986</v>
          </cell>
        </row>
        <row r="2279">
          <cell r="A2279">
            <v>35151</v>
          </cell>
          <cell r="B2279">
            <v>35151</v>
          </cell>
          <cell r="C2279">
            <v>12.8</v>
          </cell>
          <cell r="D2279">
            <v>15460.399999999985</v>
          </cell>
        </row>
        <row r="2280">
          <cell r="A2280">
            <v>35152</v>
          </cell>
          <cell r="B2280">
            <v>35152</v>
          </cell>
          <cell r="C2280">
            <v>12.6</v>
          </cell>
          <cell r="D2280">
            <v>15472.999999999985</v>
          </cell>
        </row>
        <row r="2281">
          <cell r="A2281">
            <v>35153</v>
          </cell>
          <cell r="B2281">
            <v>35153</v>
          </cell>
          <cell r="C2281">
            <v>12.8</v>
          </cell>
          <cell r="D2281">
            <v>15485.799999999985</v>
          </cell>
        </row>
        <row r="2282">
          <cell r="A2282">
            <v>35154</v>
          </cell>
          <cell r="B2282">
            <v>35154</v>
          </cell>
          <cell r="C2282">
            <v>13.8</v>
          </cell>
          <cell r="D2282">
            <v>15499.599999999984</v>
          </cell>
        </row>
        <row r="2283">
          <cell r="A2283">
            <v>35155</v>
          </cell>
          <cell r="B2283">
            <v>35155</v>
          </cell>
          <cell r="C2283">
            <v>15.2</v>
          </cell>
          <cell r="D2283">
            <v>15514.799999999985</v>
          </cell>
        </row>
        <row r="2284">
          <cell r="A2284">
            <v>35156</v>
          </cell>
          <cell r="B2284">
            <v>35156</v>
          </cell>
          <cell r="C2284">
            <v>15.4</v>
          </cell>
          <cell r="D2284">
            <v>15530.199999999984</v>
          </cell>
        </row>
        <row r="2285">
          <cell r="A2285">
            <v>35157</v>
          </cell>
          <cell r="B2285">
            <v>35157</v>
          </cell>
          <cell r="C2285">
            <v>13.8</v>
          </cell>
          <cell r="D2285">
            <v>15543.999999999984</v>
          </cell>
        </row>
        <row r="2286">
          <cell r="A2286">
            <v>35158</v>
          </cell>
          <cell r="B2286">
            <v>35158</v>
          </cell>
          <cell r="C2286">
            <v>12.6</v>
          </cell>
          <cell r="D2286">
            <v>15556.599999999984</v>
          </cell>
        </row>
        <row r="2287">
          <cell r="A2287">
            <v>35159</v>
          </cell>
          <cell r="B2287">
            <v>35159</v>
          </cell>
          <cell r="C2287">
            <v>10.3</v>
          </cell>
          <cell r="D2287">
            <v>15566.899999999983</v>
          </cell>
        </row>
        <row r="2288">
          <cell r="A2288">
            <v>35160</v>
          </cell>
          <cell r="B2288">
            <v>35160</v>
          </cell>
          <cell r="C2288">
            <v>10.3</v>
          </cell>
          <cell r="D2288">
            <v>15577.199999999983</v>
          </cell>
        </row>
        <row r="2289">
          <cell r="A2289">
            <v>35161</v>
          </cell>
          <cell r="B2289">
            <v>35161</v>
          </cell>
          <cell r="C2289">
            <v>4.4000000000000004</v>
          </cell>
          <cell r="D2289">
            <v>15581.599999999982</v>
          </cell>
        </row>
        <row r="2290">
          <cell r="A2290">
            <v>35162</v>
          </cell>
          <cell r="B2290">
            <v>35162</v>
          </cell>
          <cell r="C2290">
            <v>4.5</v>
          </cell>
          <cell r="D2290">
            <v>15586.099999999982</v>
          </cell>
        </row>
        <row r="2291">
          <cell r="A2291">
            <v>35163</v>
          </cell>
          <cell r="B2291">
            <v>35163</v>
          </cell>
          <cell r="C2291">
            <v>4.3</v>
          </cell>
          <cell r="D2291">
            <v>15590.399999999981</v>
          </cell>
        </row>
        <row r="2292">
          <cell r="A2292">
            <v>35164</v>
          </cell>
          <cell r="B2292">
            <v>35164</v>
          </cell>
          <cell r="C2292">
            <v>6.2</v>
          </cell>
          <cell r="D2292">
            <v>15596.599999999982</v>
          </cell>
        </row>
        <row r="2293">
          <cell r="A2293">
            <v>35165</v>
          </cell>
          <cell r="B2293">
            <v>35165</v>
          </cell>
          <cell r="C2293">
            <v>5.6</v>
          </cell>
          <cell r="D2293">
            <v>15602.199999999983</v>
          </cell>
        </row>
        <row r="2294">
          <cell r="A2294">
            <v>35166</v>
          </cell>
          <cell r="B2294">
            <v>35166</v>
          </cell>
          <cell r="C2294">
            <v>11.5</v>
          </cell>
          <cell r="D2294">
            <v>15613.699999999983</v>
          </cell>
        </row>
        <row r="2295">
          <cell r="A2295">
            <v>35167</v>
          </cell>
          <cell r="B2295">
            <v>35167</v>
          </cell>
          <cell r="C2295">
            <v>14.7</v>
          </cell>
          <cell r="D2295">
            <v>15628.399999999983</v>
          </cell>
        </row>
        <row r="2296">
          <cell r="A2296">
            <v>35168</v>
          </cell>
          <cell r="B2296">
            <v>35168</v>
          </cell>
          <cell r="C2296">
            <v>13.4</v>
          </cell>
          <cell r="D2296">
            <v>15641.799999999983</v>
          </cell>
        </row>
        <row r="2297">
          <cell r="A2297">
            <v>35169</v>
          </cell>
          <cell r="B2297">
            <v>35169</v>
          </cell>
          <cell r="C2297">
            <v>8.8000000000000007</v>
          </cell>
          <cell r="D2297">
            <v>15650.599999999982</v>
          </cell>
        </row>
        <row r="2298">
          <cell r="A2298">
            <v>35170</v>
          </cell>
          <cell r="B2298">
            <v>35170</v>
          </cell>
          <cell r="C2298">
            <v>6.7</v>
          </cell>
          <cell r="D2298">
            <v>15657.299999999983</v>
          </cell>
        </row>
        <row r="2299">
          <cell r="A2299">
            <v>35171</v>
          </cell>
          <cell r="B2299">
            <v>35171</v>
          </cell>
          <cell r="C2299">
            <v>5.8</v>
          </cell>
          <cell r="D2299">
            <v>15663.099999999982</v>
          </cell>
        </row>
        <row r="2300">
          <cell r="A2300">
            <v>35172</v>
          </cell>
          <cell r="B2300">
            <v>35172</v>
          </cell>
          <cell r="C2300">
            <v>3.8</v>
          </cell>
          <cell r="D2300">
            <v>15666.899999999981</v>
          </cell>
        </row>
        <row r="2301">
          <cell r="A2301">
            <v>35173</v>
          </cell>
          <cell r="B2301">
            <v>35173</v>
          </cell>
          <cell r="C2301">
            <v>1.9</v>
          </cell>
          <cell r="D2301">
            <v>15668.799999999981</v>
          </cell>
        </row>
        <row r="2302">
          <cell r="A2302">
            <v>35174</v>
          </cell>
          <cell r="B2302">
            <v>35174</v>
          </cell>
          <cell r="C2302">
            <v>0.4</v>
          </cell>
          <cell r="D2302">
            <v>15669.199999999981</v>
          </cell>
        </row>
        <row r="2303">
          <cell r="A2303">
            <v>35175</v>
          </cell>
          <cell r="B2303">
            <v>35175</v>
          </cell>
          <cell r="C2303">
            <v>0</v>
          </cell>
          <cell r="D2303">
            <v>15669.199999999981</v>
          </cell>
        </row>
        <row r="2304">
          <cell r="A2304">
            <v>35176</v>
          </cell>
          <cell r="B2304">
            <v>35176</v>
          </cell>
          <cell r="C2304">
            <v>0</v>
          </cell>
          <cell r="D2304">
            <v>15669.199999999981</v>
          </cell>
        </row>
        <row r="2305">
          <cell r="A2305">
            <v>35177</v>
          </cell>
          <cell r="B2305">
            <v>35177</v>
          </cell>
          <cell r="C2305">
            <v>0</v>
          </cell>
          <cell r="D2305">
            <v>15669.199999999981</v>
          </cell>
        </row>
        <row r="2306">
          <cell r="A2306">
            <v>35178</v>
          </cell>
          <cell r="B2306">
            <v>35178</v>
          </cell>
          <cell r="C2306">
            <v>0</v>
          </cell>
          <cell r="D2306">
            <v>15669.199999999981</v>
          </cell>
        </row>
        <row r="2307">
          <cell r="A2307">
            <v>35179</v>
          </cell>
          <cell r="B2307">
            <v>35179</v>
          </cell>
          <cell r="C2307">
            <v>2</v>
          </cell>
          <cell r="D2307">
            <v>15671.199999999981</v>
          </cell>
        </row>
        <row r="2308">
          <cell r="A2308">
            <v>35180</v>
          </cell>
          <cell r="B2308">
            <v>35180</v>
          </cell>
          <cell r="C2308">
            <v>2.2000000000000002</v>
          </cell>
          <cell r="D2308">
            <v>15673.399999999981</v>
          </cell>
        </row>
        <row r="2309">
          <cell r="A2309">
            <v>35181</v>
          </cell>
          <cell r="B2309">
            <v>35181</v>
          </cell>
          <cell r="C2309">
            <v>3.8</v>
          </cell>
          <cell r="D2309">
            <v>15677.199999999981</v>
          </cell>
        </row>
        <row r="2310">
          <cell r="A2310">
            <v>35182</v>
          </cell>
          <cell r="B2310">
            <v>35182</v>
          </cell>
          <cell r="C2310">
            <v>2</v>
          </cell>
          <cell r="D2310">
            <v>15679.199999999981</v>
          </cell>
        </row>
        <row r="2311">
          <cell r="A2311">
            <v>35183</v>
          </cell>
          <cell r="B2311">
            <v>35183</v>
          </cell>
          <cell r="C2311">
            <v>1</v>
          </cell>
          <cell r="D2311">
            <v>15680.199999999981</v>
          </cell>
        </row>
        <row r="2312">
          <cell r="A2312">
            <v>35184</v>
          </cell>
          <cell r="B2312">
            <v>35184</v>
          </cell>
          <cell r="C2312">
            <v>4.4000000000000004</v>
          </cell>
          <cell r="D2312">
            <v>15684.59999999998</v>
          </cell>
        </row>
        <row r="2313">
          <cell r="A2313">
            <v>35185</v>
          </cell>
          <cell r="B2313">
            <v>35185</v>
          </cell>
          <cell r="C2313">
            <v>4.0999999999999996</v>
          </cell>
          <cell r="D2313">
            <v>15688.699999999981</v>
          </cell>
        </row>
        <row r="2314">
          <cell r="A2314">
            <v>35186</v>
          </cell>
          <cell r="B2314">
            <v>35186</v>
          </cell>
          <cell r="C2314">
            <v>2.4</v>
          </cell>
          <cell r="D2314">
            <v>15691.09999999998</v>
          </cell>
        </row>
        <row r="2315">
          <cell r="A2315">
            <v>35187</v>
          </cell>
          <cell r="B2315">
            <v>35187</v>
          </cell>
          <cell r="C2315">
            <v>2.8</v>
          </cell>
          <cell r="D2315">
            <v>15693.89999999998</v>
          </cell>
        </row>
        <row r="2316">
          <cell r="A2316">
            <v>35188</v>
          </cell>
          <cell r="B2316">
            <v>35188</v>
          </cell>
          <cell r="C2316">
            <v>1.6</v>
          </cell>
          <cell r="D2316">
            <v>15695.49999999998</v>
          </cell>
        </row>
        <row r="2317">
          <cell r="A2317">
            <v>35189</v>
          </cell>
          <cell r="B2317">
            <v>35189</v>
          </cell>
          <cell r="C2317">
            <v>5.4</v>
          </cell>
          <cell r="D2317">
            <v>15700.89999999998</v>
          </cell>
        </row>
        <row r="2318">
          <cell r="A2318">
            <v>35190</v>
          </cell>
          <cell r="B2318">
            <v>35190</v>
          </cell>
          <cell r="C2318">
            <v>8.1</v>
          </cell>
          <cell r="D2318">
            <v>15708.99999999998</v>
          </cell>
        </row>
        <row r="2319">
          <cell r="A2319">
            <v>35191</v>
          </cell>
          <cell r="B2319">
            <v>35191</v>
          </cell>
          <cell r="C2319">
            <v>6.4</v>
          </cell>
          <cell r="D2319">
            <v>15715.39999999998</v>
          </cell>
        </row>
        <row r="2320">
          <cell r="A2320">
            <v>35192</v>
          </cell>
          <cell r="B2320">
            <v>35192</v>
          </cell>
          <cell r="C2320">
            <v>5.8</v>
          </cell>
          <cell r="D2320">
            <v>15721.199999999979</v>
          </cell>
        </row>
        <row r="2321">
          <cell r="A2321">
            <v>35193</v>
          </cell>
          <cell r="B2321">
            <v>35193</v>
          </cell>
          <cell r="C2321">
            <v>6.9</v>
          </cell>
          <cell r="D2321">
            <v>15728.099999999979</v>
          </cell>
        </row>
        <row r="2322">
          <cell r="A2322">
            <v>35194</v>
          </cell>
          <cell r="B2322">
            <v>35194</v>
          </cell>
          <cell r="C2322">
            <v>9.4</v>
          </cell>
          <cell r="D2322">
            <v>15737.499999999978</v>
          </cell>
        </row>
        <row r="2323">
          <cell r="A2323">
            <v>35195</v>
          </cell>
          <cell r="B2323">
            <v>35195</v>
          </cell>
          <cell r="C2323">
            <v>9.1</v>
          </cell>
          <cell r="D2323">
            <v>15746.599999999979</v>
          </cell>
        </row>
        <row r="2324">
          <cell r="A2324">
            <v>35196</v>
          </cell>
          <cell r="B2324">
            <v>35196</v>
          </cell>
          <cell r="C2324">
            <v>5.9</v>
          </cell>
          <cell r="D2324">
            <v>15752.499999999978</v>
          </cell>
        </row>
        <row r="2325">
          <cell r="A2325">
            <v>35197</v>
          </cell>
          <cell r="B2325">
            <v>35197</v>
          </cell>
          <cell r="C2325">
            <v>4.5999999999999996</v>
          </cell>
          <cell r="D2325">
            <v>15757.099999999979</v>
          </cell>
        </row>
        <row r="2326">
          <cell r="A2326">
            <v>35198</v>
          </cell>
          <cell r="B2326">
            <v>35198</v>
          </cell>
          <cell r="C2326">
            <v>1.5</v>
          </cell>
          <cell r="D2326">
            <v>15758.599999999979</v>
          </cell>
        </row>
        <row r="2327">
          <cell r="A2327">
            <v>35199</v>
          </cell>
          <cell r="B2327">
            <v>35199</v>
          </cell>
          <cell r="C2327">
            <v>3.5</v>
          </cell>
          <cell r="D2327">
            <v>15762.099999999979</v>
          </cell>
        </row>
        <row r="2328">
          <cell r="A2328">
            <v>35200</v>
          </cell>
          <cell r="B2328">
            <v>35200</v>
          </cell>
          <cell r="C2328">
            <v>3.6</v>
          </cell>
          <cell r="D2328">
            <v>15765.699999999979</v>
          </cell>
        </row>
        <row r="2329">
          <cell r="A2329">
            <v>35201</v>
          </cell>
          <cell r="B2329">
            <v>35201</v>
          </cell>
          <cell r="C2329">
            <v>5.8</v>
          </cell>
          <cell r="D2329">
            <v>15771.499999999978</v>
          </cell>
        </row>
        <row r="2330">
          <cell r="A2330">
            <v>35202</v>
          </cell>
          <cell r="B2330">
            <v>35202</v>
          </cell>
          <cell r="C2330">
            <v>1.7</v>
          </cell>
          <cell r="D2330">
            <v>15773.199999999979</v>
          </cell>
        </row>
        <row r="2331">
          <cell r="A2331">
            <v>35203</v>
          </cell>
          <cell r="B2331">
            <v>35203</v>
          </cell>
          <cell r="C2331">
            <v>0</v>
          </cell>
          <cell r="D2331">
            <v>15773.199999999979</v>
          </cell>
        </row>
        <row r="2332">
          <cell r="A2332">
            <v>35204</v>
          </cell>
          <cell r="B2332">
            <v>35204</v>
          </cell>
          <cell r="C2332">
            <v>0</v>
          </cell>
          <cell r="D2332">
            <v>15773.199999999979</v>
          </cell>
        </row>
        <row r="2333">
          <cell r="A2333">
            <v>35205</v>
          </cell>
          <cell r="B2333">
            <v>35205</v>
          </cell>
          <cell r="C2333">
            <v>2.8</v>
          </cell>
          <cell r="D2333">
            <v>15775.999999999978</v>
          </cell>
        </row>
        <row r="2334">
          <cell r="A2334">
            <v>35206</v>
          </cell>
          <cell r="B2334">
            <v>35206</v>
          </cell>
          <cell r="C2334">
            <v>2.7</v>
          </cell>
          <cell r="D2334">
            <v>15778.699999999979</v>
          </cell>
        </row>
        <row r="2335">
          <cell r="A2335">
            <v>35207</v>
          </cell>
          <cell r="B2335">
            <v>35207</v>
          </cell>
          <cell r="C2335">
            <v>3.6</v>
          </cell>
          <cell r="D2335">
            <v>15782.299999999979</v>
          </cell>
        </row>
        <row r="2336">
          <cell r="A2336">
            <v>35208</v>
          </cell>
          <cell r="B2336">
            <v>35208</v>
          </cell>
          <cell r="C2336">
            <v>4.0999999999999996</v>
          </cell>
          <cell r="D2336">
            <v>15786.39999999998</v>
          </cell>
        </row>
        <row r="2337">
          <cell r="A2337">
            <v>35209</v>
          </cell>
          <cell r="B2337">
            <v>35209</v>
          </cell>
          <cell r="C2337">
            <v>0</v>
          </cell>
          <cell r="D2337">
            <v>15786.39999999998</v>
          </cell>
        </row>
        <row r="2338">
          <cell r="A2338">
            <v>35210</v>
          </cell>
          <cell r="B2338">
            <v>35210</v>
          </cell>
          <cell r="C2338">
            <v>0</v>
          </cell>
          <cell r="D2338">
            <v>15786.39999999998</v>
          </cell>
        </row>
        <row r="2339">
          <cell r="A2339">
            <v>35211</v>
          </cell>
          <cell r="B2339">
            <v>35211</v>
          </cell>
          <cell r="C2339">
            <v>2.4</v>
          </cell>
          <cell r="D2339">
            <v>15788.799999999979</v>
          </cell>
        </row>
        <row r="2340">
          <cell r="A2340">
            <v>35212</v>
          </cell>
          <cell r="B2340">
            <v>35212</v>
          </cell>
          <cell r="C2340">
            <v>1.8</v>
          </cell>
          <cell r="D2340">
            <v>15790.599999999979</v>
          </cell>
        </row>
        <row r="2341">
          <cell r="A2341">
            <v>35213</v>
          </cell>
          <cell r="B2341">
            <v>35213</v>
          </cell>
          <cell r="C2341">
            <v>7</v>
          </cell>
          <cell r="D2341">
            <v>15797.599999999979</v>
          </cell>
        </row>
        <row r="2342">
          <cell r="A2342">
            <v>35214</v>
          </cell>
          <cell r="B2342">
            <v>35214</v>
          </cell>
          <cell r="C2342">
            <v>2.4</v>
          </cell>
          <cell r="D2342">
            <v>15799.999999999978</v>
          </cell>
        </row>
        <row r="2343">
          <cell r="A2343">
            <v>35215</v>
          </cell>
          <cell r="B2343">
            <v>35215</v>
          </cell>
          <cell r="C2343">
            <v>0</v>
          </cell>
          <cell r="D2343">
            <v>15799.999999999978</v>
          </cell>
        </row>
        <row r="2344">
          <cell r="A2344">
            <v>35216</v>
          </cell>
          <cell r="B2344">
            <v>35216</v>
          </cell>
          <cell r="C2344">
            <v>0</v>
          </cell>
          <cell r="D2344">
            <v>15799.999999999978</v>
          </cell>
        </row>
        <row r="2345">
          <cell r="A2345">
            <v>35217</v>
          </cell>
          <cell r="B2345">
            <v>35217</v>
          </cell>
          <cell r="C2345">
            <v>0</v>
          </cell>
          <cell r="D2345">
            <v>15799.999999999978</v>
          </cell>
        </row>
        <row r="2346">
          <cell r="A2346">
            <v>35218</v>
          </cell>
          <cell r="B2346">
            <v>35218</v>
          </cell>
          <cell r="C2346">
            <v>2.2000000000000002</v>
          </cell>
          <cell r="D2346">
            <v>15802.199999999979</v>
          </cell>
        </row>
        <row r="2347">
          <cell r="A2347">
            <v>35219</v>
          </cell>
          <cell r="B2347">
            <v>35219</v>
          </cell>
          <cell r="C2347">
            <v>2</v>
          </cell>
          <cell r="D2347">
            <v>15804.199999999979</v>
          </cell>
        </row>
        <row r="2348">
          <cell r="A2348">
            <v>35220</v>
          </cell>
          <cell r="B2348">
            <v>35220</v>
          </cell>
          <cell r="C2348">
            <v>0</v>
          </cell>
          <cell r="D2348">
            <v>15804.199999999979</v>
          </cell>
        </row>
        <row r="2349">
          <cell r="A2349">
            <v>35221</v>
          </cell>
          <cell r="B2349">
            <v>35221</v>
          </cell>
          <cell r="C2349">
            <v>0</v>
          </cell>
          <cell r="D2349">
            <v>15804.199999999979</v>
          </cell>
        </row>
        <row r="2350">
          <cell r="A2350">
            <v>35222</v>
          </cell>
          <cell r="B2350">
            <v>35222</v>
          </cell>
          <cell r="C2350">
            <v>0</v>
          </cell>
          <cell r="D2350">
            <v>15804.199999999979</v>
          </cell>
        </row>
        <row r="2351">
          <cell r="A2351">
            <v>35223</v>
          </cell>
          <cell r="B2351">
            <v>35223</v>
          </cell>
          <cell r="C2351">
            <v>0</v>
          </cell>
          <cell r="D2351">
            <v>15804.199999999979</v>
          </cell>
        </row>
        <row r="2352">
          <cell r="A2352">
            <v>35224</v>
          </cell>
          <cell r="B2352">
            <v>35224</v>
          </cell>
          <cell r="C2352">
            <v>0</v>
          </cell>
          <cell r="D2352">
            <v>15804.199999999979</v>
          </cell>
        </row>
        <row r="2353">
          <cell r="A2353">
            <v>35225</v>
          </cell>
          <cell r="B2353">
            <v>35225</v>
          </cell>
          <cell r="C2353">
            <v>0</v>
          </cell>
          <cell r="D2353">
            <v>15804.199999999979</v>
          </cell>
        </row>
        <row r="2354">
          <cell r="A2354">
            <v>35226</v>
          </cell>
          <cell r="B2354">
            <v>35226</v>
          </cell>
          <cell r="C2354">
            <v>0</v>
          </cell>
          <cell r="D2354">
            <v>15804.199999999979</v>
          </cell>
        </row>
        <row r="2355">
          <cell r="A2355">
            <v>35227</v>
          </cell>
          <cell r="B2355">
            <v>35227</v>
          </cell>
          <cell r="C2355">
            <v>0</v>
          </cell>
          <cell r="D2355">
            <v>15804.199999999979</v>
          </cell>
        </row>
        <row r="2356">
          <cell r="A2356">
            <v>35228</v>
          </cell>
          <cell r="B2356">
            <v>35228</v>
          </cell>
          <cell r="C2356">
            <v>0</v>
          </cell>
          <cell r="D2356">
            <v>15804.199999999979</v>
          </cell>
        </row>
        <row r="2357">
          <cell r="A2357">
            <v>35229</v>
          </cell>
          <cell r="B2357">
            <v>35229</v>
          </cell>
          <cell r="C2357">
            <v>1.6</v>
          </cell>
          <cell r="D2357">
            <v>15805.799999999979</v>
          </cell>
        </row>
        <row r="2358">
          <cell r="A2358">
            <v>35230</v>
          </cell>
          <cell r="B2358">
            <v>35230</v>
          </cell>
          <cell r="C2358">
            <v>2.1</v>
          </cell>
          <cell r="D2358">
            <v>15807.89999999998</v>
          </cell>
        </row>
        <row r="2359">
          <cell r="A2359">
            <v>35231</v>
          </cell>
          <cell r="B2359">
            <v>35231</v>
          </cell>
          <cell r="C2359">
            <v>0.3</v>
          </cell>
          <cell r="D2359">
            <v>15808.199999999979</v>
          </cell>
        </row>
        <row r="2360">
          <cell r="A2360">
            <v>35232</v>
          </cell>
          <cell r="B2360">
            <v>35232</v>
          </cell>
          <cell r="C2360">
            <v>0.9</v>
          </cell>
          <cell r="D2360">
            <v>15809.099999999979</v>
          </cell>
        </row>
        <row r="2361">
          <cell r="A2361">
            <v>35233</v>
          </cell>
          <cell r="B2361">
            <v>35233</v>
          </cell>
          <cell r="C2361">
            <v>0</v>
          </cell>
          <cell r="D2361">
            <v>15809.099999999979</v>
          </cell>
        </row>
        <row r="2362">
          <cell r="A2362">
            <v>35234</v>
          </cell>
          <cell r="B2362">
            <v>35234</v>
          </cell>
          <cell r="C2362">
            <v>0</v>
          </cell>
          <cell r="D2362">
            <v>15809.099999999979</v>
          </cell>
        </row>
        <row r="2363">
          <cell r="A2363">
            <v>35235</v>
          </cell>
          <cell r="B2363">
            <v>35235</v>
          </cell>
          <cell r="C2363">
            <v>2.9</v>
          </cell>
          <cell r="D2363">
            <v>15811.999999999978</v>
          </cell>
        </row>
        <row r="2364">
          <cell r="A2364">
            <v>35236</v>
          </cell>
          <cell r="B2364">
            <v>35236</v>
          </cell>
          <cell r="C2364">
            <v>3.3</v>
          </cell>
          <cell r="D2364">
            <v>15815.299999999977</v>
          </cell>
        </row>
        <row r="2365">
          <cell r="A2365">
            <v>35237</v>
          </cell>
          <cell r="B2365">
            <v>35237</v>
          </cell>
          <cell r="C2365">
            <v>3.2</v>
          </cell>
          <cell r="D2365">
            <v>15818.499999999978</v>
          </cell>
        </row>
        <row r="2366">
          <cell r="A2366">
            <v>35238</v>
          </cell>
          <cell r="B2366">
            <v>35238</v>
          </cell>
          <cell r="C2366">
            <v>2.9</v>
          </cell>
          <cell r="D2366">
            <v>15821.399999999978</v>
          </cell>
        </row>
        <row r="2367">
          <cell r="A2367">
            <v>35239</v>
          </cell>
          <cell r="B2367">
            <v>35239</v>
          </cell>
          <cell r="C2367">
            <v>2.7</v>
          </cell>
          <cell r="D2367">
            <v>15824.099999999979</v>
          </cell>
        </row>
        <row r="2368">
          <cell r="A2368">
            <v>35240</v>
          </cell>
          <cell r="B2368">
            <v>35240</v>
          </cell>
          <cell r="C2368">
            <v>2.6</v>
          </cell>
          <cell r="D2368">
            <v>15826.699999999979</v>
          </cell>
        </row>
        <row r="2369">
          <cell r="A2369">
            <v>35241</v>
          </cell>
          <cell r="B2369">
            <v>35241</v>
          </cell>
          <cell r="C2369">
            <v>0.9</v>
          </cell>
          <cell r="D2369">
            <v>15827.599999999979</v>
          </cell>
        </row>
        <row r="2370">
          <cell r="A2370">
            <v>35242</v>
          </cell>
          <cell r="B2370">
            <v>35242</v>
          </cell>
          <cell r="C2370">
            <v>0</v>
          </cell>
          <cell r="D2370">
            <v>15827.599999999979</v>
          </cell>
        </row>
        <row r="2371">
          <cell r="A2371">
            <v>35243</v>
          </cell>
          <cell r="B2371">
            <v>35243</v>
          </cell>
          <cell r="C2371">
            <v>0</v>
          </cell>
          <cell r="D2371">
            <v>15827.599999999979</v>
          </cell>
        </row>
        <row r="2372">
          <cell r="A2372">
            <v>35244</v>
          </cell>
          <cell r="B2372">
            <v>35244</v>
          </cell>
          <cell r="C2372">
            <v>0.2</v>
          </cell>
          <cell r="D2372">
            <v>15827.799999999979</v>
          </cell>
        </row>
        <row r="2373">
          <cell r="A2373">
            <v>35245</v>
          </cell>
          <cell r="B2373">
            <v>35245</v>
          </cell>
          <cell r="C2373">
            <v>0</v>
          </cell>
          <cell r="D2373">
            <v>15827.799999999979</v>
          </cell>
        </row>
        <row r="2374">
          <cell r="A2374">
            <v>35246</v>
          </cell>
          <cell r="B2374">
            <v>35246</v>
          </cell>
          <cell r="C2374">
            <v>2.1</v>
          </cell>
          <cell r="D2374">
            <v>15829.89999999998</v>
          </cell>
        </row>
        <row r="2375">
          <cell r="A2375">
            <v>35247</v>
          </cell>
          <cell r="B2375">
            <v>35247</v>
          </cell>
          <cell r="C2375">
            <v>0.5</v>
          </cell>
          <cell r="D2375">
            <v>15830.39999999998</v>
          </cell>
        </row>
        <row r="2376">
          <cell r="A2376">
            <v>35248</v>
          </cell>
          <cell r="B2376">
            <v>35248</v>
          </cell>
          <cell r="C2376">
            <v>1.4</v>
          </cell>
          <cell r="D2376">
            <v>15831.799999999979</v>
          </cell>
        </row>
        <row r="2377">
          <cell r="A2377">
            <v>35249</v>
          </cell>
          <cell r="B2377">
            <v>35249</v>
          </cell>
          <cell r="C2377">
            <v>0</v>
          </cell>
          <cell r="D2377">
            <v>15831.799999999979</v>
          </cell>
        </row>
        <row r="2378">
          <cell r="A2378">
            <v>35250</v>
          </cell>
          <cell r="B2378">
            <v>35250</v>
          </cell>
          <cell r="C2378">
            <v>0</v>
          </cell>
          <cell r="D2378">
            <v>15831.799999999979</v>
          </cell>
        </row>
        <row r="2379">
          <cell r="A2379">
            <v>35251</v>
          </cell>
          <cell r="B2379">
            <v>35251</v>
          </cell>
          <cell r="C2379">
            <v>0</v>
          </cell>
          <cell r="D2379">
            <v>15831.799999999979</v>
          </cell>
        </row>
        <row r="2380">
          <cell r="A2380">
            <v>35252</v>
          </cell>
          <cell r="B2380">
            <v>35252</v>
          </cell>
          <cell r="C2380">
            <v>0.9</v>
          </cell>
          <cell r="D2380">
            <v>15832.699999999979</v>
          </cell>
        </row>
        <row r="2381">
          <cell r="A2381">
            <v>35253</v>
          </cell>
          <cell r="B2381">
            <v>35253</v>
          </cell>
          <cell r="C2381">
            <v>0.6</v>
          </cell>
          <cell r="D2381">
            <v>15833.299999999979</v>
          </cell>
        </row>
        <row r="2382">
          <cell r="A2382">
            <v>35254</v>
          </cell>
          <cell r="B2382">
            <v>35254</v>
          </cell>
          <cell r="C2382">
            <v>2.4</v>
          </cell>
          <cell r="D2382">
            <v>15835.699999999979</v>
          </cell>
        </row>
        <row r="2383">
          <cell r="A2383">
            <v>35255</v>
          </cell>
          <cell r="B2383">
            <v>35255</v>
          </cell>
          <cell r="C2383">
            <v>2.6</v>
          </cell>
          <cell r="D2383">
            <v>15838.299999999979</v>
          </cell>
        </row>
        <row r="2384">
          <cell r="A2384">
            <v>35256</v>
          </cell>
          <cell r="B2384">
            <v>35256</v>
          </cell>
          <cell r="C2384">
            <v>0</v>
          </cell>
          <cell r="D2384">
            <v>15838.299999999979</v>
          </cell>
        </row>
        <row r="2385">
          <cell r="A2385">
            <v>35257</v>
          </cell>
          <cell r="B2385">
            <v>35257</v>
          </cell>
          <cell r="C2385">
            <v>0.8</v>
          </cell>
          <cell r="D2385">
            <v>15839.099999999979</v>
          </cell>
        </row>
        <row r="2386">
          <cell r="A2386">
            <v>35258</v>
          </cell>
          <cell r="B2386">
            <v>35258</v>
          </cell>
          <cell r="C2386">
            <v>0</v>
          </cell>
          <cell r="D2386">
            <v>15839.099999999979</v>
          </cell>
        </row>
        <row r="2387">
          <cell r="A2387">
            <v>35259</v>
          </cell>
          <cell r="B2387">
            <v>35259</v>
          </cell>
          <cell r="C2387">
            <v>0</v>
          </cell>
          <cell r="D2387">
            <v>15839.099999999979</v>
          </cell>
        </row>
        <row r="2388">
          <cell r="A2388">
            <v>35260</v>
          </cell>
          <cell r="B2388">
            <v>35260</v>
          </cell>
          <cell r="C2388">
            <v>0</v>
          </cell>
          <cell r="D2388">
            <v>15839.099999999979</v>
          </cell>
        </row>
        <row r="2389">
          <cell r="A2389">
            <v>35261</v>
          </cell>
          <cell r="B2389">
            <v>35261</v>
          </cell>
          <cell r="C2389">
            <v>0</v>
          </cell>
          <cell r="D2389">
            <v>15839.099999999979</v>
          </cell>
        </row>
        <row r="2390">
          <cell r="A2390">
            <v>35262</v>
          </cell>
          <cell r="B2390">
            <v>35262</v>
          </cell>
          <cell r="C2390">
            <v>0</v>
          </cell>
          <cell r="D2390">
            <v>15839.099999999979</v>
          </cell>
        </row>
        <row r="2391">
          <cell r="A2391">
            <v>35263</v>
          </cell>
          <cell r="B2391">
            <v>35263</v>
          </cell>
          <cell r="C2391">
            <v>0.8</v>
          </cell>
          <cell r="D2391">
            <v>15839.899999999978</v>
          </cell>
        </row>
        <row r="2392">
          <cell r="A2392">
            <v>35264</v>
          </cell>
          <cell r="B2392">
            <v>35264</v>
          </cell>
          <cell r="C2392">
            <v>1.9</v>
          </cell>
          <cell r="D2392">
            <v>15841.799999999977</v>
          </cell>
        </row>
        <row r="2393">
          <cell r="A2393">
            <v>35265</v>
          </cell>
          <cell r="B2393">
            <v>35265</v>
          </cell>
          <cell r="C2393">
            <v>1.5</v>
          </cell>
          <cell r="D2393">
            <v>15843.299999999977</v>
          </cell>
        </row>
        <row r="2394">
          <cell r="A2394">
            <v>35266</v>
          </cell>
          <cell r="B2394">
            <v>35266</v>
          </cell>
          <cell r="C2394">
            <v>0.3</v>
          </cell>
          <cell r="D2394">
            <v>15843.599999999977</v>
          </cell>
        </row>
        <row r="2395">
          <cell r="A2395">
            <v>35267</v>
          </cell>
          <cell r="B2395">
            <v>35267</v>
          </cell>
          <cell r="C2395">
            <v>0</v>
          </cell>
          <cell r="D2395">
            <v>15843.599999999977</v>
          </cell>
        </row>
        <row r="2396">
          <cell r="A2396">
            <v>35268</v>
          </cell>
          <cell r="B2396">
            <v>35268</v>
          </cell>
          <cell r="C2396">
            <v>0</v>
          </cell>
          <cell r="D2396">
            <v>15843.599999999977</v>
          </cell>
        </row>
        <row r="2397">
          <cell r="A2397">
            <v>35269</v>
          </cell>
          <cell r="B2397">
            <v>35269</v>
          </cell>
          <cell r="C2397">
            <v>0</v>
          </cell>
          <cell r="D2397">
            <v>15843.599999999977</v>
          </cell>
        </row>
        <row r="2398">
          <cell r="A2398">
            <v>35270</v>
          </cell>
          <cell r="B2398">
            <v>35270</v>
          </cell>
          <cell r="C2398">
            <v>0</v>
          </cell>
          <cell r="D2398">
            <v>15843.599999999977</v>
          </cell>
        </row>
        <row r="2399">
          <cell r="A2399">
            <v>35271</v>
          </cell>
          <cell r="B2399">
            <v>35271</v>
          </cell>
          <cell r="C2399">
            <v>0</v>
          </cell>
          <cell r="D2399">
            <v>15843.599999999977</v>
          </cell>
        </row>
        <row r="2400">
          <cell r="A2400">
            <v>35272</v>
          </cell>
          <cell r="B2400">
            <v>35272</v>
          </cell>
          <cell r="C2400">
            <v>0.4</v>
          </cell>
          <cell r="D2400">
            <v>15843.999999999976</v>
          </cell>
        </row>
        <row r="2401">
          <cell r="A2401">
            <v>35273</v>
          </cell>
          <cell r="B2401">
            <v>35273</v>
          </cell>
          <cell r="C2401">
            <v>0</v>
          </cell>
          <cell r="D2401">
            <v>15843.999999999976</v>
          </cell>
        </row>
        <row r="2402">
          <cell r="A2402">
            <v>35274</v>
          </cell>
          <cell r="B2402">
            <v>35274</v>
          </cell>
          <cell r="C2402">
            <v>0</v>
          </cell>
          <cell r="D2402">
            <v>15843.999999999976</v>
          </cell>
        </row>
        <row r="2403">
          <cell r="A2403">
            <v>35275</v>
          </cell>
          <cell r="B2403">
            <v>35275</v>
          </cell>
          <cell r="C2403">
            <v>0</v>
          </cell>
          <cell r="D2403">
            <v>15843.999999999976</v>
          </cell>
        </row>
        <row r="2404">
          <cell r="A2404">
            <v>35276</v>
          </cell>
          <cell r="B2404">
            <v>35276</v>
          </cell>
          <cell r="C2404">
            <v>0</v>
          </cell>
          <cell r="D2404">
            <v>15843.999999999976</v>
          </cell>
        </row>
        <row r="2405">
          <cell r="A2405">
            <v>35277</v>
          </cell>
          <cell r="B2405">
            <v>35277</v>
          </cell>
          <cell r="C2405">
            <v>0</v>
          </cell>
          <cell r="D2405">
            <v>15843.999999999976</v>
          </cell>
        </row>
        <row r="2406">
          <cell r="A2406">
            <v>35278</v>
          </cell>
          <cell r="B2406">
            <v>35278</v>
          </cell>
          <cell r="C2406">
            <v>0</v>
          </cell>
          <cell r="D2406">
            <v>15843.999999999976</v>
          </cell>
        </row>
        <row r="2407">
          <cell r="A2407">
            <v>35279</v>
          </cell>
          <cell r="B2407">
            <v>35279</v>
          </cell>
          <cell r="C2407">
            <v>0</v>
          </cell>
          <cell r="D2407">
            <v>15843.999999999976</v>
          </cell>
        </row>
        <row r="2408">
          <cell r="A2408">
            <v>35280</v>
          </cell>
          <cell r="B2408">
            <v>35280</v>
          </cell>
          <cell r="C2408">
            <v>0</v>
          </cell>
          <cell r="D2408">
            <v>15843.999999999976</v>
          </cell>
        </row>
        <row r="2409">
          <cell r="A2409">
            <v>35281</v>
          </cell>
          <cell r="B2409">
            <v>35281</v>
          </cell>
          <cell r="C2409">
            <v>0</v>
          </cell>
          <cell r="D2409">
            <v>15843.999999999976</v>
          </cell>
        </row>
        <row r="2410">
          <cell r="A2410">
            <v>35282</v>
          </cell>
          <cell r="B2410">
            <v>35282</v>
          </cell>
          <cell r="C2410">
            <v>0</v>
          </cell>
          <cell r="D2410">
            <v>15843.999999999976</v>
          </cell>
        </row>
        <row r="2411">
          <cell r="A2411">
            <v>35283</v>
          </cell>
          <cell r="B2411">
            <v>35283</v>
          </cell>
          <cell r="C2411">
            <v>0</v>
          </cell>
          <cell r="D2411">
            <v>15843.999999999976</v>
          </cell>
        </row>
        <row r="2412">
          <cell r="A2412">
            <v>35284</v>
          </cell>
          <cell r="B2412">
            <v>35284</v>
          </cell>
          <cell r="C2412">
            <v>0</v>
          </cell>
          <cell r="D2412">
            <v>15843.999999999976</v>
          </cell>
        </row>
        <row r="2413">
          <cell r="A2413">
            <v>35285</v>
          </cell>
          <cell r="B2413">
            <v>35285</v>
          </cell>
          <cell r="C2413">
            <v>0</v>
          </cell>
          <cell r="D2413">
            <v>15843.999999999976</v>
          </cell>
        </row>
        <row r="2414">
          <cell r="A2414">
            <v>35286</v>
          </cell>
          <cell r="B2414">
            <v>35286</v>
          </cell>
          <cell r="C2414">
            <v>0</v>
          </cell>
          <cell r="D2414">
            <v>15843.999999999976</v>
          </cell>
        </row>
        <row r="2415">
          <cell r="A2415">
            <v>35287</v>
          </cell>
          <cell r="B2415">
            <v>35287</v>
          </cell>
          <cell r="C2415">
            <v>0</v>
          </cell>
          <cell r="D2415">
            <v>15843.999999999976</v>
          </cell>
        </row>
        <row r="2416">
          <cell r="A2416">
            <v>35288</v>
          </cell>
          <cell r="B2416">
            <v>35288</v>
          </cell>
          <cell r="C2416">
            <v>0</v>
          </cell>
          <cell r="D2416">
            <v>15843.999999999976</v>
          </cell>
        </row>
        <row r="2417">
          <cell r="A2417">
            <v>35289</v>
          </cell>
          <cell r="B2417">
            <v>35289</v>
          </cell>
          <cell r="C2417">
            <v>0</v>
          </cell>
          <cell r="D2417">
            <v>15843.999999999976</v>
          </cell>
        </row>
        <row r="2418">
          <cell r="A2418">
            <v>35290</v>
          </cell>
          <cell r="B2418">
            <v>35290</v>
          </cell>
          <cell r="C2418">
            <v>0</v>
          </cell>
          <cell r="D2418">
            <v>15843.999999999976</v>
          </cell>
        </row>
        <row r="2419">
          <cell r="A2419">
            <v>35291</v>
          </cell>
          <cell r="B2419">
            <v>35291</v>
          </cell>
          <cell r="C2419">
            <v>0</v>
          </cell>
          <cell r="D2419">
            <v>15843.999999999976</v>
          </cell>
        </row>
        <row r="2420">
          <cell r="A2420">
            <v>35292</v>
          </cell>
          <cell r="B2420">
            <v>35292</v>
          </cell>
          <cell r="C2420">
            <v>0</v>
          </cell>
          <cell r="D2420">
            <v>15843.999999999976</v>
          </cell>
        </row>
        <row r="2421">
          <cell r="A2421">
            <v>35293</v>
          </cell>
          <cell r="B2421">
            <v>35293</v>
          </cell>
          <cell r="C2421">
            <v>0</v>
          </cell>
          <cell r="D2421">
            <v>15843.999999999976</v>
          </cell>
        </row>
        <row r="2422">
          <cell r="A2422">
            <v>35294</v>
          </cell>
          <cell r="B2422">
            <v>35294</v>
          </cell>
          <cell r="C2422">
            <v>0</v>
          </cell>
          <cell r="D2422">
            <v>15843.999999999976</v>
          </cell>
        </row>
        <row r="2423">
          <cell r="A2423">
            <v>35295</v>
          </cell>
          <cell r="B2423">
            <v>35295</v>
          </cell>
          <cell r="C2423">
            <v>0</v>
          </cell>
          <cell r="D2423">
            <v>15843.999999999976</v>
          </cell>
        </row>
        <row r="2424">
          <cell r="A2424">
            <v>35296</v>
          </cell>
          <cell r="B2424">
            <v>35296</v>
          </cell>
          <cell r="C2424">
            <v>0</v>
          </cell>
          <cell r="D2424">
            <v>15843.999999999976</v>
          </cell>
        </row>
        <row r="2425">
          <cell r="A2425">
            <v>35297</v>
          </cell>
          <cell r="B2425">
            <v>35297</v>
          </cell>
          <cell r="C2425">
            <v>0</v>
          </cell>
          <cell r="D2425">
            <v>15843.999999999976</v>
          </cell>
        </row>
        <row r="2426">
          <cell r="A2426">
            <v>35298</v>
          </cell>
          <cell r="B2426">
            <v>35298</v>
          </cell>
          <cell r="C2426">
            <v>0</v>
          </cell>
          <cell r="D2426">
            <v>15843.999999999976</v>
          </cell>
        </row>
        <row r="2427">
          <cell r="A2427">
            <v>35299</v>
          </cell>
          <cell r="B2427">
            <v>35299</v>
          </cell>
          <cell r="C2427">
            <v>0</v>
          </cell>
          <cell r="D2427">
            <v>15843.999999999976</v>
          </cell>
        </row>
        <row r="2428">
          <cell r="A2428">
            <v>35300</v>
          </cell>
          <cell r="B2428">
            <v>35300</v>
          </cell>
          <cell r="C2428">
            <v>0</v>
          </cell>
          <cell r="D2428">
            <v>15843.999999999976</v>
          </cell>
        </row>
        <row r="2429">
          <cell r="A2429">
            <v>35301</v>
          </cell>
          <cell r="B2429">
            <v>35301</v>
          </cell>
          <cell r="C2429">
            <v>0</v>
          </cell>
          <cell r="D2429">
            <v>15843.999999999976</v>
          </cell>
        </row>
        <row r="2430">
          <cell r="A2430">
            <v>35302</v>
          </cell>
          <cell r="B2430">
            <v>35302</v>
          </cell>
          <cell r="C2430">
            <v>0</v>
          </cell>
          <cell r="D2430">
            <v>15843.999999999976</v>
          </cell>
        </row>
        <row r="2431">
          <cell r="A2431">
            <v>35303</v>
          </cell>
          <cell r="B2431">
            <v>35303</v>
          </cell>
          <cell r="C2431">
            <v>0</v>
          </cell>
          <cell r="D2431">
            <v>15843.999999999976</v>
          </cell>
        </row>
        <row r="2432">
          <cell r="A2432">
            <v>35304</v>
          </cell>
          <cell r="B2432">
            <v>35304</v>
          </cell>
          <cell r="C2432">
            <v>0</v>
          </cell>
          <cell r="D2432">
            <v>15843.999999999976</v>
          </cell>
        </row>
        <row r="2433">
          <cell r="A2433">
            <v>35305</v>
          </cell>
          <cell r="B2433">
            <v>35305</v>
          </cell>
          <cell r="C2433">
            <v>0</v>
          </cell>
          <cell r="D2433">
            <v>15843.999999999976</v>
          </cell>
        </row>
        <row r="2434">
          <cell r="A2434">
            <v>35306</v>
          </cell>
          <cell r="B2434">
            <v>35306</v>
          </cell>
          <cell r="C2434">
            <v>0</v>
          </cell>
          <cell r="D2434">
            <v>15843.999999999976</v>
          </cell>
        </row>
        <row r="2435">
          <cell r="A2435">
            <v>35307</v>
          </cell>
          <cell r="B2435">
            <v>35307</v>
          </cell>
          <cell r="C2435">
            <v>0</v>
          </cell>
          <cell r="D2435">
            <v>15843.999999999976</v>
          </cell>
        </row>
        <row r="2436">
          <cell r="A2436">
            <v>35308</v>
          </cell>
          <cell r="B2436">
            <v>35308</v>
          </cell>
          <cell r="C2436">
            <v>0</v>
          </cell>
          <cell r="D2436">
            <v>15843.999999999976</v>
          </cell>
        </row>
        <row r="2437">
          <cell r="A2437">
            <v>35309</v>
          </cell>
          <cell r="B2437">
            <v>35309</v>
          </cell>
          <cell r="C2437">
            <v>1.7</v>
          </cell>
          <cell r="D2437">
            <v>15845.699999999977</v>
          </cell>
        </row>
        <row r="2438">
          <cell r="A2438">
            <v>35310</v>
          </cell>
          <cell r="B2438">
            <v>35310</v>
          </cell>
          <cell r="C2438">
            <v>1.4</v>
          </cell>
          <cell r="D2438">
            <v>15847.099999999977</v>
          </cell>
        </row>
        <row r="2439">
          <cell r="A2439">
            <v>35311</v>
          </cell>
          <cell r="B2439">
            <v>35311</v>
          </cell>
          <cell r="C2439">
            <v>0</v>
          </cell>
          <cell r="D2439">
            <v>15847.099999999977</v>
          </cell>
        </row>
        <row r="2440">
          <cell r="A2440">
            <v>35312</v>
          </cell>
          <cell r="B2440">
            <v>35312</v>
          </cell>
          <cell r="C2440">
            <v>0</v>
          </cell>
          <cell r="D2440">
            <v>15847.099999999977</v>
          </cell>
        </row>
        <row r="2441">
          <cell r="A2441">
            <v>35313</v>
          </cell>
          <cell r="B2441">
            <v>35313</v>
          </cell>
          <cell r="C2441">
            <v>1.4</v>
          </cell>
          <cell r="D2441">
            <v>15848.499999999976</v>
          </cell>
        </row>
        <row r="2442">
          <cell r="A2442">
            <v>35314</v>
          </cell>
          <cell r="B2442">
            <v>35314</v>
          </cell>
          <cell r="C2442">
            <v>5</v>
          </cell>
          <cell r="D2442">
            <v>15853.499999999976</v>
          </cell>
        </row>
        <row r="2443">
          <cell r="A2443">
            <v>35315</v>
          </cell>
          <cell r="B2443">
            <v>35315</v>
          </cell>
          <cell r="C2443">
            <v>2.2999999999999998</v>
          </cell>
          <cell r="D2443">
            <v>15855.799999999976</v>
          </cell>
        </row>
        <row r="2444">
          <cell r="A2444">
            <v>35316</v>
          </cell>
          <cell r="B2444">
            <v>35316</v>
          </cell>
          <cell r="C2444">
            <v>2.8</v>
          </cell>
          <cell r="D2444">
            <v>15858.599999999975</v>
          </cell>
        </row>
        <row r="2445">
          <cell r="A2445">
            <v>35317</v>
          </cell>
          <cell r="B2445">
            <v>35317</v>
          </cell>
          <cell r="C2445">
            <v>3.9</v>
          </cell>
          <cell r="D2445">
            <v>15862.499999999975</v>
          </cell>
        </row>
        <row r="2446">
          <cell r="A2446">
            <v>35318</v>
          </cell>
          <cell r="B2446">
            <v>35318</v>
          </cell>
          <cell r="C2446">
            <v>4.0999999999999996</v>
          </cell>
          <cell r="D2446">
            <v>15866.599999999975</v>
          </cell>
        </row>
        <row r="2447">
          <cell r="A2447">
            <v>35319</v>
          </cell>
          <cell r="B2447">
            <v>35319</v>
          </cell>
          <cell r="C2447">
            <v>2.9</v>
          </cell>
          <cell r="D2447">
            <v>15869.499999999975</v>
          </cell>
        </row>
        <row r="2448">
          <cell r="A2448">
            <v>35320</v>
          </cell>
          <cell r="B2448">
            <v>35320</v>
          </cell>
          <cell r="C2448">
            <v>4.5</v>
          </cell>
          <cell r="D2448">
            <v>15873.999999999975</v>
          </cell>
        </row>
        <row r="2449">
          <cell r="A2449">
            <v>35321</v>
          </cell>
          <cell r="B2449">
            <v>35321</v>
          </cell>
          <cell r="C2449">
            <v>5</v>
          </cell>
          <cell r="D2449">
            <v>15878.999999999975</v>
          </cell>
        </row>
        <row r="2450">
          <cell r="A2450">
            <v>35322</v>
          </cell>
          <cell r="B2450">
            <v>35322</v>
          </cell>
          <cell r="C2450">
            <v>3.2</v>
          </cell>
          <cell r="D2450">
            <v>15882.199999999975</v>
          </cell>
        </row>
        <row r="2451">
          <cell r="A2451">
            <v>35323</v>
          </cell>
          <cell r="B2451">
            <v>35323</v>
          </cell>
          <cell r="C2451">
            <v>4.2</v>
          </cell>
          <cell r="D2451">
            <v>15886.399999999976</v>
          </cell>
        </row>
        <row r="2452">
          <cell r="A2452">
            <v>35324</v>
          </cell>
          <cell r="B2452">
            <v>35324</v>
          </cell>
          <cell r="C2452">
            <v>4.5</v>
          </cell>
          <cell r="D2452">
            <v>15890.899999999976</v>
          </cell>
        </row>
        <row r="2453">
          <cell r="A2453">
            <v>35325</v>
          </cell>
          <cell r="B2453">
            <v>35325</v>
          </cell>
          <cell r="C2453">
            <v>4.8</v>
          </cell>
          <cell r="D2453">
            <v>15895.699999999975</v>
          </cell>
        </row>
        <row r="2454">
          <cell r="A2454">
            <v>35326</v>
          </cell>
          <cell r="B2454">
            <v>35326</v>
          </cell>
          <cell r="C2454">
            <v>4</v>
          </cell>
          <cell r="D2454">
            <v>15899.699999999975</v>
          </cell>
        </row>
        <row r="2455">
          <cell r="A2455">
            <v>35327</v>
          </cell>
          <cell r="B2455">
            <v>35327</v>
          </cell>
          <cell r="C2455">
            <v>4.9000000000000004</v>
          </cell>
          <cell r="D2455">
            <v>15904.599999999975</v>
          </cell>
        </row>
        <row r="2456">
          <cell r="A2456">
            <v>35328</v>
          </cell>
          <cell r="B2456">
            <v>35328</v>
          </cell>
          <cell r="C2456">
            <v>5.6</v>
          </cell>
          <cell r="D2456">
            <v>15910.199999999975</v>
          </cell>
        </row>
        <row r="2457">
          <cell r="A2457">
            <v>35329</v>
          </cell>
          <cell r="B2457">
            <v>35329</v>
          </cell>
          <cell r="C2457">
            <v>5</v>
          </cell>
          <cell r="D2457">
            <v>15915.199999999975</v>
          </cell>
        </row>
        <row r="2458">
          <cell r="A2458">
            <v>35330</v>
          </cell>
          <cell r="B2458">
            <v>35330</v>
          </cell>
          <cell r="C2458">
            <v>4.3</v>
          </cell>
          <cell r="D2458">
            <v>15919.499999999975</v>
          </cell>
        </row>
        <row r="2459">
          <cell r="A2459">
            <v>35331</v>
          </cell>
          <cell r="B2459">
            <v>35331</v>
          </cell>
          <cell r="C2459">
            <v>5.6</v>
          </cell>
          <cell r="D2459">
            <v>15925.099999999975</v>
          </cell>
        </row>
        <row r="2460">
          <cell r="A2460">
            <v>35332</v>
          </cell>
          <cell r="B2460">
            <v>35332</v>
          </cell>
          <cell r="C2460">
            <v>4.9000000000000004</v>
          </cell>
          <cell r="D2460">
            <v>15929.999999999975</v>
          </cell>
        </row>
        <row r="2461">
          <cell r="A2461">
            <v>35333</v>
          </cell>
          <cell r="B2461">
            <v>35333</v>
          </cell>
          <cell r="C2461">
            <v>6.3</v>
          </cell>
          <cell r="D2461">
            <v>15936.299999999974</v>
          </cell>
        </row>
        <row r="2462">
          <cell r="A2462">
            <v>35334</v>
          </cell>
          <cell r="B2462">
            <v>35334</v>
          </cell>
          <cell r="C2462">
            <v>5.5</v>
          </cell>
          <cell r="D2462">
            <v>15941.799999999974</v>
          </cell>
        </row>
        <row r="2463">
          <cell r="A2463">
            <v>35335</v>
          </cell>
          <cell r="B2463">
            <v>35335</v>
          </cell>
          <cell r="C2463">
            <v>3.7</v>
          </cell>
          <cell r="D2463">
            <v>15945.499999999975</v>
          </cell>
        </row>
        <row r="2464">
          <cell r="A2464">
            <v>35336</v>
          </cell>
          <cell r="B2464">
            <v>35336</v>
          </cell>
          <cell r="C2464">
            <v>2.9</v>
          </cell>
          <cell r="D2464">
            <v>15948.399999999974</v>
          </cell>
        </row>
        <row r="2465">
          <cell r="A2465">
            <v>35337</v>
          </cell>
          <cell r="B2465">
            <v>35337</v>
          </cell>
          <cell r="C2465">
            <v>4.2</v>
          </cell>
          <cell r="D2465">
            <v>15952.599999999975</v>
          </cell>
        </row>
        <row r="2466">
          <cell r="A2466">
            <v>35338</v>
          </cell>
          <cell r="B2466">
            <v>35338</v>
          </cell>
          <cell r="C2466">
            <v>0</v>
          </cell>
          <cell r="D2466">
            <v>15952.599999999975</v>
          </cell>
        </row>
        <row r="2467">
          <cell r="A2467">
            <v>35339</v>
          </cell>
          <cell r="B2467">
            <v>35339</v>
          </cell>
          <cell r="C2467">
            <v>0.7</v>
          </cell>
          <cell r="D2467">
            <v>15953.299999999976</v>
          </cell>
        </row>
        <row r="2468">
          <cell r="A2468">
            <v>35340</v>
          </cell>
          <cell r="B2468">
            <v>35340</v>
          </cell>
          <cell r="C2468">
            <v>5</v>
          </cell>
          <cell r="D2468">
            <v>15958.299999999976</v>
          </cell>
        </row>
        <row r="2469">
          <cell r="A2469">
            <v>35341</v>
          </cell>
          <cell r="B2469">
            <v>35341</v>
          </cell>
          <cell r="C2469">
            <v>6</v>
          </cell>
          <cell r="D2469">
            <v>15964.299999999976</v>
          </cell>
        </row>
        <row r="2470">
          <cell r="A2470">
            <v>35342</v>
          </cell>
          <cell r="B2470">
            <v>35342</v>
          </cell>
          <cell r="C2470">
            <v>4.7</v>
          </cell>
          <cell r="D2470">
            <v>15968.999999999976</v>
          </cell>
        </row>
        <row r="2471">
          <cell r="A2471">
            <v>35343</v>
          </cell>
          <cell r="B2471">
            <v>35343</v>
          </cell>
          <cell r="C2471">
            <v>5.3</v>
          </cell>
          <cell r="D2471">
            <v>15974.299999999976</v>
          </cell>
        </row>
        <row r="2472">
          <cell r="A2472">
            <v>35344</v>
          </cell>
          <cell r="B2472">
            <v>35344</v>
          </cell>
          <cell r="C2472">
            <v>4.5</v>
          </cell>
          <cell r="D2472">
            <v>15978.799999999976</v>
          </cell>
        </row>
        <row r="2473">
          <cell r="A2473">
            <v>35345</v>
          </cell>
          <cell r="B2473">
            <v>35345</v>
          </cell>
          <cell r="C2473">
            <v>4.5999999999999996</v>
          </cell>
          <cell r="D2473">
            <v>15983.399999999976</v>
          </cell>
        </row>
        <row r="2474">
          <cell r="A2474">
            <v>35346</v>
          </cell>
          <cell r="B2474">
            <v>35346</v>
          </cell>
          <cell r="C2474">
            <v>1.5</v>
          </cell>
          <cell r="D2474">
            <v>15984.899999999976</v>
          </cell>
        </row>
        <row r="2475">
          <cell r="A2475">
            <v>35347</v>
          </cell>
          <cell r="B2475">
            <v>35347</v>
          </cell>
          <cell r="C2475">
            <v>2.2000000000000002</v>
          </cell>
          <cell r="D2475">
            <v>15987.099999999977</v>
          </cell>
        </row>
        <row r="2476">
          <cell r="A2476">
            <v>35348</v>
          </cell>
          <cell r="B2476">
            <v>35348</v>
          </cell>
          <cell r="C2476">
            <v>3.8</v>
          </cell>
          <cell r="D2476">
            <v>15990.899999999976</v>
          </cell>
        </row>
        <row r="2477">
          <cell r="A2477">
            <v>35349</v>
          </cell>
          <cell r="B2477">
            <v>35349</v>
          </cell>
          <cell r="C2477">
            <v>6.9</v>
          </cell>
          <cell r="D2477">
            <v>15997.799999999976</v>
          </cell>
        </row>
        <row r="2478">
          <cell r="A2478">
            <v>35350</v>
          </cell>
          <cell r="B2478">
            <v>35350</v>
          </cell>
          <cell r="C2478">
            <v>5.4</v>
          </cell>
          <cell r="D2478">
            <v>16003.199999999975</v>
          </cell>
        </row>
        <row r="2479">
          <cell r="A2479">
            <v>35351</v>
          </cell>
          <cell r="B2479">
            <v>35351</v>
          </cell>
          <cell r="C2479">
            <v>4.4000000000000004</v>
          </cell>
          <cell r="D2479">
            <v>16007.599999999975</v>
          </cell>
        </row>
        <row r="2480">
          <cell r="A2480">
            <v>35352</v>
          </cell>
          <cell r="B2480">
            <v>35352</v>
          </cell>
          <cell r="C2480">
            <v>4.4000000000000004</v>
          </cell>
          <cell r="D2480">
            <v>16011.999999999975</v>
          </cell>
        </row>
        <row r="2481">
          <cell r="A2481">
            <v>35353</v>
          </cell>
          <cell r="B2481">
            <v>35353</v>
          </cell>
          <cell r="C2481">
            <v>4.7</v>
          </cell>
          <cell r="D2481">
            <v>16016.699999999975</v>
          </cell>
        </row>
        <row r="2482">
          <cell r="A2482">
            <v>35354</v>
          </cell>
          <cell r="B2482">
            <v>35354</v>
          </cell>
          <cell r="C2482">
            <v>2.6</v>
          </cell>
          <cell r="D2482">
            <v>16019.299999999976</v>
          </cell>
        </row>
        <row r="2483">
          <cell r="A2483">
            <v>35355</v>
          </cell>
          <cell r="B2483">
            <v>35355</v>
          </cell>
          <cell r="C2483">
            <v>3.6</v>
          </cell>
          <cell r="D2483">
            <v>16022.899999999976</v>
          </cell>
        </row>
        <row r="2484">
          <cell r="A2484">
            <v>35356</v>
          </cell>
          <cell r="B2484">
            <v>35356</v>
          </cell>
          <cell r="C2484">
            <v>4.4000000000000004</v>
          </cell>
          <cell r="D2484">
            <v>16027.299999999976</v>
          </cell>
        </row>
        <row r="2485">
          <cell r="A2485">
            <v>35357</v>
          </cell>
          <cell r="B2485">
            <v>35357</v>
          </cell>
          <cell r="C2485">
            <v>5.2</v>
          </cell>
          <cell r="D2485">
            <v>16032.499999999976</v>
          </cell>
        </row>
        <row r="2486">
          <cell r="A2486">
            <v>35358</v>
          </cell>
          <cell r="B2486">
            <v>35358</v>
          </cell>
          <cell r="C2486">
            <v>5.7</v>
          </cell>
          <cell r="D2486">
            <v>16038.199999999977</v>
          </cell>
        </row>
        <row r="2487">
          <cell r="A2487">
            <v>35359</v>
          </cell>
          <cell r="B2487">
            <v>35359</v>
          </cell>
          <cell r="C2487">
            <v>6.3</v>
          </cell>
          <cell r="D2487">
            <v>16044.499999999976</v>
          </cell>
        </row>
        <row r="2488">
          <cell r="A2488">
            <v>35360</v>
          </cell>
          <cell r="B2488">
            <v>35360</v>
          </cell>
          <cell r="C2488">
            <v>6</v>
          </cell>
          <cell r="D2488">
            <v>16050.499999999976</v>
          </cell>
        </row>
        <row r="2489">
          <cell r="A2489">
            <v>35361</v>
          </cell>
          <cell r="B2489">
            <v>35361</v>
          </cell>
          <cell r="C2489">
            <v>9.3000000000000007</v>
          </cell>
          <cell r="D2489">
            <v>16059.799999999976</v>
          </cell>
        </row>
        <row r="2490">
          <cell r="A2490">
            <v>35362</v>
          </cell>
          <cell r="B2490">
            <v>35362</v>
          </cell>
          <cell r="C2490">
            <v>7.6</v>
          </cell>
          <cell r="D2490">
            <v>16067.399999999976</v>
          </cell>
        </row>
        <row r="2491">
          <cell r="A2491">
            <v>35363</v>
          </cell>
          <cell r="B2491">
            <v>35363</v>
          </cell>
          <cell r="C2491">
            <v>8.5</v>
          </cell>
          <cell r="D2491">
            <v>16075.899999999976</v>
          </cell>
        </row>
        <row r="2492">
          <cell r="A2492">
            <v>35364</v>
          </cell>
          <cell r="B2492">
            <v>35364</v>
          </cell>
          <cell r="C2492">
            <v>8.8000000000000007</v>
          </cell>
          <cell r="D2492">
            <v>16084.699999999975</v>
          </cell>
        </row>
        <row r="2493">
          <cell r="A2493">
            <v>35365</v>
          </cell>
          <cell r="B2493">
            <v>35365</v>
          </cell>
          <cell r="C2493">
            <v>6.9</v>
          </cell>
          <cell r="D2493">
            <v>16091.599999999975</v>
          </cell>
        </row>
        <row r="2494">
          <cell r="A2494">
            <v>35366</v>
          </cell>
          <cell r="B2494">
            <v>35366</v>
          </cell>
          <cell r="C2494">
            <v>2.6</v>
          </cell>
          <cell r="D2494">
            <v>16094.199999999975</v>
          </cell>
        </row>
        <row r="2495">
          <cell r="A2495">
            <v>35367</v>
          </cell>
          <cell r="B2495">
            <v>35367</v>
          </cell>
          <cell r="C2495">
            <v>3.8</v>
          </cell>
          <cell r="D2495">
            <v>16097.999999999975</v>
          </cell>
        </row>
        <row r="2496">
          <cell r="A2496">
            <v>35368</v>
          </cell>
          <cell r="B2496">
            <v>35368</v>
          </cell>
          <cell r="C2496">
            <v>6.8</v>
          </cell>
          <cell r="D2496">
            <v>16104.799999999974</v>
          </cell>
        </row>
        <row r="2497">
          <cell r="A2497">
            <v>35369</v>
          </cell>
          <cell r="B2497">
            <v>35369</v>
          </cell>
          <cell r="C2497">
            <v>6.1</v>
          </cell>
          <cell r="D2497">
            <v>16110.899999999974</v>
          </cell>
        </row>
        <row r="2498">
          <cell r="A2498">
            <v>35370</v>
          </cell>
          <cell r="B2498">
            <v>35370</v>
          </cell>
          <cell r="C2498">
            <v>5.8</v>
          </cell>
          <cell r="D2498">
            <v>16116.699999999973</v>
          </cell>
        </row>
        <row r="2499">
          <cell r="A2499">
            <v>35371</v>
          </cell>
          <cell r="B2499">
            <v>35371</v>
          </cell>
          <cell r="C2499">
            <v>4</v>
          </cell>
          <cell r="D2499">
            <v>16120.699999999973</v>
          </cell>
        </row>
        <row r="2500">
          <cell r="A2500">
            <v>35372</v>
          </cell>
          <cell r="B2500">
            <v>35372</v>
          </cell>
          <cell r="C2500">
            <v>1.3</v>
          </cell>
          <cell r="D2500">
            <v>16121.999999999973</v>
          </cell>
        </row>
        <row r="2501">
          <cell r="A2501">
            <v>35373</v>
          </cell>
          <cell r="B2501">
            <v>35373</v>
          </cell>
          <cell r="C2501">
            <v>2.4</v>
          </cell>
          <cell r="D2501">
            <v>16124.399999999972</v>
          </cell>
        </row>
        <row r="2502">
          <cell r="A2502">
            <v>35374</v>
          </cell>
          <cell r="B2502">
            <v>35374</v>
          </cell>
          <cell r="C2502">
            <v>2.8</v>
          </cell>
          <cell r="D2502">
            <v>16127.199999999972</v>
          </cell>
        </row>
        <row r="2503">
          <cell r="A2503">
            <v>35375</v>
          </cell>
          <cell r="B2503">
            <v>35375</v>
          </cell>
          <cell r="C2503">
            <v>5.0999999999999996</v>
          </cell>
          <cell r="D2503">
            <v>16132.299999999972</v>
          </cell>
        </row>
        <row r="2504">
          <cell r="A2504">
            <v>35376</v>
          </cell>
          <cell r="B2504">
            <v>35376</v>
          </cell>
          <cell r="C2504">
            <v>5.4</v>
          </cell>
          <cell r="D2504">
            <v>16137.699999999972</v>
          </cell>
        </row>
        <row r="2505">
          <cell r="A2505">
            <v>35377</v>
          </cell>
          <cell r="B2505">
            <v>35377</v>
          </cell>
          <cell r="C2505">
            <v>9.1999999999999993</v>
          </cell>
          <cell r="D2505">
            <v>16146.899999999972</v>
          </cell>
        </row>
        <row r="2506">
          <cell r="A2506">
            <v>35378</v>
          </cell>
          <cell r="B2506">
            <v>35378</v>
          </cell>
          <cell r="C2506">
            <v>10.9</v>
          </cell>
          <cell r="D2506">
            <v>16157.799999999972</v>
          </cell>
        </row>
        <row r="2507">
          <cell r="A2507">
            <v>35379</v>
          </cell>
          <cell r="B2507">
            <v>35379</v>
          </cell>
          <cell r="C2507">
            <v>10.3</v>
          </cell>
          <cell r="D2507">
            <v>16168.099999999971</v>
          </cell>
        </row>
        <row r="2508">
          <cell r="A2508">
            <v>35380</v>
          </cell>
          <cell r="B2508">
            <v>35380</v>
          </cell>
          <cell r="C2508">
            <v>7.5</v>
          </cell>
          <cell r="D2508">
            <v>16175.599999999971</v>
          </cell>
        </row>
        <row r="2509">
          <cell r="A2509">
            <v>35381</v>
          </cell>
          <cell r="B2509">
            <v>35381</v>
          </cell>
          <cell r="C2509">
            <v>6.7</v>
          </cell>
          <cell r="D2509">
            <v>16182.299999999972</v>
          </cell>
        </row>
        <row r="2510">
          <cell r="A2510">
            <v>35382</v>
          </cell>
          <cell r="B2510">
            <v>35382</v>
          </cell>
          <cell r="C2510">
            <v>7.6</v>
          </cell>
          <cell r="D2510">
            <v>16189.899999999972</v>
          </cell>
        </row>
        <row r="2511">
          <cell r="A2511">
            <v>35383</v>
          </cell>
          <cell r="B2511">
            <v>35383</v>
          </cell>
          <cell r="C2511">
            <v>11.3</v>
          </cell>
          <cell r="D2511">
            <v>16201.199999999972</v>
          </cell>
        </row>
        <row r="2512">
          <cell r="A2512">
            <v>35384</v>
          </cell>
          <cell r="B2512">
            <v>35384</v>
          </cell>
          <cell r="C2512">
            <v>12.2</v>
          </cell>
          <cell r="D2512">
            <v>16213.399999999972</v>
          </cell>
        </row>
        <row r="2513">
          <cell r="A2513">
            <v>35385</v>
          </cell>
          <cell r="B2513">
            <v>35385</v>
          </cell>
          <cell r="C2513">
            <v>11</v>
          </cell>
          <cell r="D2513">
            <v>16224.399999999972</v>
          </cell>
        </row>
        <row r="2514">
          <cell r="A2514">
            <v>35386</v>
          </cell>
          <cell r="B2514">
            <v>35386</v>
          </cell>
          <cell r="C2514">
            <v>10.4</v>
          </cell>
          <cell r="D2514">
            <v>16234.799999999972</v>
          </cell>
        </row>
        <row r="2515">
          <cell r="A2515">
            <v>35387</v>
          </cell>
          <cell r="B2515">
            <v>35387</v>
          </cell>
          <cell r="C2515">
            <v>10.1</v>
          </cell>
          <cell r="D2515">
            <v>16244.899999999972</v>
          </cell>
        </row>
        <row r="2516">
          <cell r="A2516">
            <v>35388</v>
          </cell>
          <cell r="B2516">
            <v>35388</v>
          </cell>
          <cell r="C2516">
            <v>12.1</v>
          </cell>
          <cell r="D2516">
            <v>16256.999999999973</v>
          </cell>
        </row>
        <row r="2517">
          <cell r="A2517">
            <v>35389</v>
          </cell>
          <cell r="B2517">
            <v>35389</v>
          </cell>
          <cell r="C2517">
            <v>11.2</v>
          </cell>
          <cell r="D2517">
            <v>16268.199999999973</v>
          </cell>
        </row>
        <row r="2518">
          <cell r="A2518">
            <v>35390</v>
          </cell>
          <cell r="B2518">
            <v>35390</v>
          </cell>
          <cell r="C2518">
            <v>10.6</v>
          </cell>
          <cell r="D2518">
            <v>16278.799999999974</v>
          </cell>
        </row>
        <row r="2519">
          <cell r="A2519">
            <v>35391</v>
          </cell>
          <cell r="B2519">
            <v>35391</v>
          </cell>
          <cell r="C2519">
            <v>11.2</v>
          </cell>
          <cell r="D2519">
            <v>16289.999999999975</v>
          </cell>
        </row>
        <row r="2520">
          <cell r="A2520">
            <v>35392</v>
          </cell>
          <cell r="B2520">
            <v>35392</v>
          </cell>
          <cell r="C2520">
            <v>14.2</v>
          </cell>
          <cell r="D2520">
            <v>16304.199999999975</v>
          </cell>
        </row>
        <row r="2521">
          <cell r="A2521">
            <v>35393</v>
          </cell>
          <cell r="B2521">
            <v>35393</v>
          </cell>
          <cell r="C2521">
            <v>15.1</v>
          </cell>
          <cell r="D2521">
            <v>16319.299999999976</v>
          </cell>
        </row>
        <row r="2522">
          <cell r="A2522">
            <v>35394</v>
          </cell>
          <cell r="B2522">
            <v>35394</v>
          </cell>
          <cell r="C2522">
            <v>14.7</v>
          </cell>
          <cell r="D2522">
            <v>16333.999999999976</v>
          </cell>
        </row>
        <row r="2523">
          <cell r="A2523">
            <v>35395</v>
          </cell>
          <cell r="B2523">
            <v>35395</v>
          </cell>
          <cell r="C2523">
            <v>14.6</v>
          </cell>
          <cell r="D2523">
            <v>16348.599999999977</v>
          </cell>
        </row>
        <row r="2524">
          <cell r="A2524">
            <v>35396</v>
          </cell>
          <cell r="B2524">
            <v>35396</v>
          </cell>
          <cell r="C2524">
            <v>14.3</v>
          </cell>
          <cell r="D2524">
            <v>16362.899999999976</v>
          </cell>
        </row>
        <row r="2525">
          <cell r="A2525">
            <v>35397</v>
          </cell>
          <cell r="B2525">
            <v>35397</v>
          </cell>
          <cell r="C2525">
            <v>14.8</v>
          </cell>
          <cell r="D2525">
            <v>16377.699999999975</v>
          </cell>
        </row>
        <row r="2526">
          <cell r="A2526">
            <v>35398</v>
          </cell>
          <cell r="B2526">
            <v>35398</v>
          </cell>
          <cell r="C2526">
            <v>14.7</v>
          </cell>
          <cell r="D2526">
            <v>16392.399999999976</v>
          </cell>
        </row>
        <row r="2527">
          <cell r="A2527">
            <v>35399</v>
          </cell>
          <cell r="B2527">
            <v>35399</v>
          </cell>
          <cell r="C2527">
            <v>13.8</v>
          </cell>
          <cell r="D2527">
            <v>16406.199999999975</v>
          </cell>
        </row>
        <row r="2528">
          <cell r="A2528">
            <v>35400</v>
          </cell>
          <cell r="B2528">
            <v>35400</v>
          </cell>
          <cell r="C2528">
            <v>13.4</v>
          </cell>
          <cell r="D2528">
            <v>16419.599999999977</v>
          </cell>
        </row>
        <row r="2529">
          <cell r="A2529">
            <v>35401</v>
          </cell>
          <cell r="B2529">
            <v>35401</v>
          </cell>
          <cell r="C2529">
            <v>11.3</v>
          </cell>
          <cell r="D2529">
            <v>16430.899999999976</v>
          </cell>
        </row>
        <row r="2530">
          <cell r="A2530">
            <v>35402</v>
          </cell>
          <cell r="B2530">
            <v>35402</v>
          </cell>
          <cell r="C2530">
            <v>10.4</v>
          </cell>
          <cell r="D2530">
            <v>16441.299999999977</v>
          </cell>
        </row>
        <row r="2531">
          <cell r="A2531">
            <v>35403</v>
          </cell>
          <cell r="B2531">
            <v>35403</v>
          </cell>
          <cell r="C2531">
            <v>9.6999999999999993</v>
          </cell>
          <cell r="D2531">
            <v>16450.999999999978</v>
          </cell>
        </row>
        <row r="2532">
          <cell r="A2532">
            <v>35404</v>
          </cell>
          <cell r="B2532">
            <v>35404</v>
          </cell>
          <cell r="C2532">
            <v>13.5</v>
          </cell>
          <cell r="D2532">
            <v>16464.499999999978</v>
          </cell>
        </row>
        <row r="2533">
          <cell r="A2533">
            <v>35405</v>
          </cell>
          <cell r="B2533">
            <v>35405</v>
          </cell>
          <cell r="C2533">
            <v>15.4</v>
          </cell>
          <cell r="D2533">
            <v>16479.89999999998</v>
          </cell>
        </row>
        <row r="2534">
          <cell r="A2534">
            <v>35406</v>
          </cell>
          <cell r="B2534">
            <v>35406</v>
          </cell>
          <cell r="C2534">
            <v>15.4</v>
          </cell>
          <cell r="D2534">
            <v>16495.299999999981</v>
          </cell>
        </row>
        <row r="2535">
          <cell r="A2535">
            <v>35407</v>
          </cell>
          <cell r="B2535">
            <v>35407</v>
          </cell>
          <cell r="C2535">
            <v>14.9</v>
          </cell>
          <cell r="D2535">
            <v>16510.199999999983</v>
          </cell>
        </row>
        <row r="2536">
          <cell r="A2536">
            <v>35408</v>
          </cell>
          <cell r="B2536">
            <v>35408</v>
          </cell>
          <cell r="C2536">
            <v>15.2</v>
          </cell>
          <cell r="D2536">
            <v>16525.399999999983</v>
          </cell>
        </row>
        <row r="2537">
          <cell r="A2537">
            <v>35409</v>
          </cell>
          <cell r="B2537">
            <v>35409</v>
          </cell>
          <cell r="C2537">
            <v>14.3</v>
          </cell>
          <cell r="D2537">
            <v>16539.699999999983</v>
          </cell>
        </row>
        <row r="2538">
          <cell r="A2538">
            <v>35410</v>
          </cell>
          <cell r="B2538">
            <v>35410</v>
          </cell>
          <cell r="C2538">
            <v>15</v>
          </cell>
          <cell r="D2538">
            <v>16554.699999999983</v>
          </cell>
        </row>
        <row r="2539">
          <cell r="A2539">
            <v>35411</v>
          </cell>
          <cell r="B2539">
            <v>35411</v>
          </cell>
          <cell r="C2539">
            <v>14.5</v>
          </cell>
          <cell r="D2539">
            <v>16569.199999999983</v>
          </cell>
        </row>
        <row r="2540">
          <cell r="A2540">
            <v>35412</v>
          </cell>
          <cell r="B2540">
            <v>35412</v>
          </cell>
          <cell r="C2540">
            <v>13.7</v>
          </cell>
          <cell r="D2540">
            <v>16582.899999999983</v>
          </cell>
        </row>
        <row r="2541">
          <cell r="A2541">
            <v>35413</v>
          </cell>
          <cell r="B2541">
            <v>35413</v>
          </cell>
          <cell r="C2541">
            <v>16.600000000000001</v>
          </cell>
          <cell r="D2541">
            <v>16599.499999999982</v>
          </cell>
        </row>
        <row r="2542">
          <cell r="A2542">
            <v>35414</v>
          </cell>
          <cell r="B2542">
            <v>35414</v>
          </cell>
          <cell r="C2542">
            <v>13.2</v>
          </cell>
          <cell r="D2542">
            <v>16612.699999999983</v>
          </cell>
        </row>
        <row r="2543">
          <cell r="A2543">
            <v>35415</v>
          </cell>
          <cell r="B2543">
            <v>35415</v>
          </cell>
          <cell r="C2543">
            <v>16.600000000000001</v>
          </cell>
          <cell r="D2543">
            <v>16629.299999999981</v>
          </cell>
        </row>
        <row r="2544">
          <cell r="A2544">
            <v>35416</v>
          </cell>
          <cell r="B2544">
            <v>35416</v>
          </cell>
          <cell r="C2544">
            <v>14.3</v>
          </cell>
          <cell r="D2544">
            <v>16643.59999999998</v>
          </cell>
        </row>
        <row r="2545">
          <cell r="A2545">
            <v>35417</v>
          </cell>
          <cell r="B2545">
            <v>35417</v>
          </cell>
          <cell r="C2545">
            <v>12.8</v>
          </cell>
          <cell r="D2545">
            <v>16656.39999999998</v>
          </cell>
        </row>
        <row r="2546">
          <cell r="A2546">
            <v>35418</v>
          </cell>
          <cell r="B2546">
            <v>35418</v>
          </cell>
          <cell r="C2546">
            <v>13.9</v>
          </cell>
          <cell r="D2546">
            <v>16670.299999999981</v>
          </cell>
        </row>
        <row r="2547">
          <cell r="A2547">
            <v>35419</v>
          </cell>
          <cell r="B2547">
            <v>35419</v>
          </cell>
          <cell r="C2547">
            <v>17.600000000000001</v>
          </cell>
          <cell r="D2547">
            <v>16687.89999999998</v>
          </cell>
        </row>
        <row r="2548">
          <cell r="A2548">
            <v>35420</v>
          </cell>
          <cell r="B2548">
            <v>35420</v>
          </cell>
          <cell r="C2548">
            <v>20.7</v>
          </cell>
          <cell r="D2548">
            <v>16708.59999999998</v>
          </cell>
        </row>
        <row r="2549">
          <cell r="A2549">
            <v>35421</v>
          </cell>
          <cell r="B2549">
            <v>35421</v>
          </cell>
          <cell r="C2549">
            <v>20.7</v>
          </cell>
          <cell r="D2549">
            <v>16729.299999999981</v>
          </cell>
        </row>
        <row r="2550">
          <cell r="A2550">
            <v>35422</v>
          </cell>
          <cell r="B2550">
            <v>35422</v>
          </cell>
          <cell r="C2550">
            <v>19.399999999999999</v>
          </cell>
          <cell r="D2550">
            <v>16748.699999999983</v>
          </cell>
        </row>
        <row r="2551">
          <cell r="A2551">
            <v>35423</v>
          </cell>
          <cell r="B2551">
            <v>35423</v>
          </cell>
          <cell r="C2551">
            <v>22.7</v>
          </cell>
          <cell r="D2551">
            <v>16771.399999999983</v>
          </cell>
        </row>
        <row r="2552">
          <cell r="A2552">
            <v>35424</v>
          </cell>
          <cell r="B2552">
            <v>35424</v>
          </cell>
          <cell r="C2552">
            <v>19.899999999999999</v>
          </cell>
          <cell r="D2552">
            <v>16791.299999999985</v>
          </cell>
        </row>
        <row r="2553">
          <cell r="A2553">
            <v>35425</v>
          </cell>
          <cell r="B2553">
            <v>35425</v>
          </cell>
          <cell r="C2553">
            <v>21.4</v>
          </cell>
          <cell r="D2553">
            <v>16812.699999999986</v>
          </cell>
        </row>
        <row r="2554">
          <cell r="A2554">
            <v>35426</v>
          </cell>
          <cell r="B2554">
            <v>35426</v>
          </cell>
          <cell r="C2554">
            <v>23.9</v>
          </cell>
          <cell r="D2554">
            <v>16836.599999999988</v>
          </cell>
        </row>
        <row r="2555">
          <cell r="A2555">
            <v>35427</v>
          </cell>
          <cell r="B2555">
            <v>35427</v>
          </cell>
          <cell r="C2555">
            <v>27.7</v>
          </cell>
          <cell r="D2555">
            <v>16864.299999999988</v>
          </cell>
        </row>
        <row r="2556">
          <cell r="A2556">
            <v>35428</v>
          </cell>
          <cell r="B2556">
            <v>35428</v>
          </cell>
          <cell r="C2556">
            <v>27.4</v>
          </cell>
          <cell r="D2556">
            <v>16891.69999999999</v>
          </cell>
        </row>
        <row r="2557">
          <cell r="A2557">
            <v>35429</v>
          </cell>
          <cell r="B2557">
            <v>35429</v>
          </cell>
          <cell r="C2557">
            <v>25.4</v>
          </cell>
          <cell r="D2557">
            <v>16917.099999999991</v>
          </cell>
        </row>
        <row r="2558">
          <cell r="A2558">
            <v>35430</v>
          </cell>
          <cell r="B2558">
            <v>35430</v>
          </cell>
          <cell r="C2558">
            <v>27.9</v>
          </cell>
          <cell r="D2558">
            <v>16944.999999999993</v>
          </cell>
        </row>
        <row r="2559">
          <cell r="A2559">
            <v>35431</v>
          </cell>
          <cell r="B2559">
            <v>35431</v>
          </cell>
          <cell r="C2559">
            <v>29.2</v>
          </cell>
          <cell r="D2559">
            <v>16974.199999999993</v>
          </cell>
        </row>
        <row r="2560">
          <cell r="A2560">
            <v>35432</v>
          </cell>
          <cell r="B2560">
            <v>35432</v>
          </cell>
          <cell r="C2560">
            <v>29.3</v>
          </cell>
          <cell r="D2560">
            <v>17003.499999999993</v>
          </cell>
        </row>
        <row r="2561">
          <cell r="A2561">
            <v>35433</v>
          </cell>
          <cell r="B2561">
            <v>35433</v>
          </cell>
          <cell r="C2561">
            <v>23.4</v>
          </cell>
          <cell r="D2561">
            <v>17026.899999999994</v>
          </cell>
        </row>
        <row r="2562">
          <cell r="A2562">
            <v>35434</v>
          </cell>
          <cell r="B2562">
            <v>35434</v>
          </cell>
          <cell r="C2562">
            <v>21.6</v>
          </cell>
          <cell r="D2562">
            <v>17048.499999999993</v>
          </cell>
        </row>
        <row r="2563">
          <cell r="A2563">
            <v>35435</v>
          </cell>
          <cell r="B2563">
            <v>35435</v>
          </cell>
          <cell r="C2563">
            <v>23.1</v>
          </cell>
          <cell r="D2563">
            <v>17071.599999999991</v>
          </cell>
        </row>
        <row r="2564">
          <cell r="A2564">
            <v>35436</v>
          </cell>
          <cell r="B2564">
            <v>35436</v>
          </cell>
          <cell r="C2564">
            <v>19.8</v>
          </cell>
          <cell r="D2564">
            <v>17091.399999999991</v>
          </cell>
        </row>
        <row r="2565">
          <cell r="A2565">
            <v>35437</v>
          </cell>
          <cell r="B2565">
            <v>35437</v>
          </cell>
          <cell r="C2565">
            <v>19.899999999999999</v>
          </cell>
          <cell r="D2565">
            <v>17111.299999999992</v>
          </cell>
        </row>
        <row r="2566">
          <cell r="A2566">
            <v>35438</v>
          </cell>
          <cell r="B2566">
            <v>35438</v>
          </cell>
          <cell r="C2566">
            <v>20.6</v>
          </cell>
          <cell r="D2566">
            <v>17131.899999999991</v>
          </cell>
        </row>
        <row r="2567">
          <cell r="A2567">
            <v>35439</v>
          </cell>
          <cell r="B2567">
            <v>35439</v>
          </cell>
          <cell r="C2567">
            <v>19.100000000000001</v>
          </cell>
          <cell r="D2567">
            <v>17150.999999999989</v>
          </cell>
        </row>
        <row r="2568">
          <cell r="A2568">
            <v>35440</v>
          </cell>
          <cell r="B2568">
            <v>35440</v>
          </cell>
          <cell r="C2568">
            <v>19.2</v>
          </cell>
          <cell r="D2568">
            <v>17170.19999999999</v>
          </cell>
        </row>
        <row r="2569">
          <cell r="A2569">
            <v>35441</v>
          </cell>
          <cell r="B2569">
            <v>35441</v>
          </cell>
          <cell r="C2569">
            <v>20.2</v>
          </cell>
          <cell r="D2569">
            <v>17190.399999999991</v>
          </cell>
        </row>
        <row r="2570">
          <cell r="A2570">
            <v>35442</v>
          </cell>
          <cell r="B2570">
            <v>35442</v>
          </cell>
          <cell r="C2570">
            <v>19.600000000000001</v>
          </cell>
          <cell r="D2570">
            <v>17209.999999999989</v>
          </cell>
        </row>
        <row r="2571">
          <cell r="A2571">
            <v>35443</v>
          </cell>
          <cell r="B2571">
            <v>35443</v>
          </cell>
          <cell r="C2571">
            <v>15.1</v>
          </cell>
          <cell r="D2571">
            <v>17225.099999999988</v>
          </cell>
        </row>
        <row r="2572">
          <cell r="A2572">
            <v>35444</v>
          </cell>
          <cell r="B2572">
            <v>35444</v>
          </cell>
          <cell r="C2572">
            <v>13.7</v>
          </cell>
          <cell r="D2572">
            <v>17238.799999999988</v>
          </cell>
        </row>
        <row r="2573">
          <cell r="A2573">
            <v>35445</v>
          </cell>
          <cell r="B2573">
            <v>35445</v>
          </cell>
          <cell r="C2573">
            <v>15.3</v>
          </cell>
          <cell r="D2573">
            <v>17254.099999999988</v>
          </cell>
        </row>
        <row r="2574">
          <cell r="A2574">
            <v>35446</v>
          </cell>
          <cell r="B2574">
            <v>35446</v>
          </cell>
          <cell r="C2574">
            <v>17.7</v>
          </cell>
          <cell r="D2574">
            <v>17271.799999999988</v>
          </cell>
        </row>
        <row r="2575">
          <cell r="A2575">
            <v>35447</v>
          </cell>
          <cell r="B2575">
            <v>35447</v>
          </cell>
          <cell r="C2575">
            <v>17.899999999999999</v>
          </cell>
          <cell r="D2575">
            <v>17289.69999999999</v>
          </cell>
        </row>
        <row r="2576">
          <cell r="A2576">
            <v>35448</v>
          </cell>
          <cell r="B2576">
            <v>35448</v>
          </cell>
          <cell r="C2576">
            <v>14.4</v>
          </cell>
          <cell r="D2576">
            <v>17304.099999999991</v>
          </cell>
        </row>
        <row r="2577">
          <cell r="A2577">
            <v>35449</v>
          </cell>
          <cell r="B2577">
            <v>35449</v>
          </cell>
          <cell r="C2577">
            <v>12.8</v>
          </cell>
          <cell r="D2577">
            <v>17316.899999999991</v>
          </cell>
        </row>
        <row r="2578">
          <cell r="A2578">
            <v>35450</v>
          </cell>
          <cell r="B2578">
            <v>35450</v>
          </cell>
          <cell r="C2578">
            <v>13.4</v>
          </cell>
          <cell r="D2578">
            <v>17330.299999999992</v>
          </cell>
        </row>
        <row r="2579">
          <cell r="A2579">
            <v>35451</v>
          </cell>
          <cell r="B2579">
            <v>35451</v>
          </cell>
          <cell r="C2579">
            <v>13.7</v>
          </cell>
          <cell r="D2579">
            <v>17343.999999999993</v>
          </cell>
        </row>
        <row r="2580">
          <cell r="A2580">
            <v>35452</v>
          </cell>
          <cell r="B2580">
            <v>35452</v>
          </cell>
          <cell r="C2580">
            <v>13.4</v>
          </cell>
          <cell r="D2580">
            <v>17357.399999999994</v>
          </cell>
        </row>
        <row r="2581">
          <cell r="A2581">
            <v>35453</v>
          </cell>
          <cell r="B2581">
            <v>35453</v>
          </cell>
          <cell r="C2581">
            <v>10.5</v>
          </cell>
          <cell r="D2581">
            <v>17367.899999999994</v>
          </cell>
        </row>
        <row r="2582">
          <cell r="A2582">
            <v>35454</v>
          </cell>
          <cell r="B2582">
            <v>35454</v>
          </cell>
          <cell r="C2582">
            <v>11.7</v>
          </cell>
          <cell r="D2582">
            <v>17379.599999999995</v>
          </cell>
        </row>
        <row r="2583">
          <cell r="A2583">
            <v>35455</v>
          </cell>
          <cell r="B2583">
            <v>35455</v>
          </cell>
          <cell r="C2583">
            <v>13.7</v>
          </cell>
          <cell r="D2583">
            <v>17393.299999999996</v>
          </cell>
        </row>
        <row r="2584">
          <cell r="A2584">
            <v>35456</v>
          </cell>
          <cell r="B2584">
            <v>35456</v>
          </cell>
          <cell r="C2584">
            <v>16</v>
          </cell>
          <cell r="D2584">
            <v>17409.299999999996</v>
          </cell>
        </row>
        <row r="2585">
          <cell r="A2585">
            <v>35457</v>
          </cell>
          <cell r="B2585">
            <v>35457</v>
          </cell>
          <cell r="C2585">
            <v>17.7</v>
          </cell>
          <cell r="D2585">
            <v>17426.999999999996</v>
          </cell>
        </row>
        <row r="2586">
          <cell r="A2586">
            <v>35458</v>
          </cell>
          <cell r="B2586">
            <v>35458</v>
          </cell>
          <cell r="C2586">
            <v>14.4</v>
          </cell>
          <cell r="D2586">
            <v>17441.399999999998</v>
          </cell>
        </row>
        <row r="2587">
          <cell r="A2587">
            <v>35459</v>
          </cell>
          <cell r="B2587">
            <v>35459</v>
          </cell>
          <cell r="C2587">
            <v>13</v>
          </cell>
          <cell r="D2587">
            <v>17454.399999999998</v>
          </cell>
        </row>
        <row r="2588">
          <cell r="A2588">
            <v>35460</v>
          </cell>
          <cell r="B2588">
            <v>35460</v>
          </cell>
          <cell r="C2588">
            <v>12.3</v>
          </cell>
          <cell r="D2588">
            <v>17466.699999999997</v>
          </cell>
        </row>
        <row r="2589">
          <cell r="A2589">
            <v>35461</v>
          </cell>
          <cell r="B2589">
            <v>35461</v>
          </cell>
          <cell r="C2589">
            <v>13.3</v>
          </cell>
          <cell r="D2589">
            <v>17479.999999999996</v>
          </cell>
        </row>
        <row r="2590">
          <cell r="A2590">
            <v>35462</v>
          </cell>
          <cell r="B2590">
            <v>35462</v>
          </cell>
          <cell r="C2590">
            <v>17.5</v>
          </cell>
          <cell r="D2590">
            <v>17497.499999999996</v>
          </cell>
        </row>
        <row r="2591">
          <cell r="A2591">
            <v>35463</v>
          </cell>
          <cell r="B2591">
            <v>35463</v>
          </cell>
          <cell r="C2591">
            <v>18</v>
          </cell>
          <cell r="D2591">
            <v>17515.499999999996</v>
          </cell>
        </row>
        <row r="2592">
          <cell r="A2592">
            <v>35464</v>
          </cell>
          <cell r="B2592">
            <v>35464</v>
          </cell>
          <cell r="C2592">
            <v>16.7</v>
          </cell>
          <cell r="D2592">
            <v>17532.199999999997</v>
          </cell>
        </row>
        <row r="2593">
          <cell r="A2593">
            <v>35465</v>
          </cell>
          <cell r="B2593">
            <v>35465</v>
          </cell>
          <cell r="C2593">
            <v>12.8</v>
          </cell>
          <cell r="D2593">
            <v>17544.999999999996</v>
          </cell>
        </row>
        <row r="2594">
          <cell r="A2594">
            <v>35466</v>
          </cell>
          <cell r="B2594">
            <v>35466</v>
          </cell>
          <cell r="C2594">
            <v>12.7</v>
          </cell>
          <cell r="D2594">
            <v>17557.699999999997</v>
          </cell>
        </row>
        <row r="2595">
          <cell r="A2595">
            <v>35467</v>
          </cell>
          <cell r="B2595">
            <v>35467</v>
          </cell>
          <cell r="C2595">
            <v>12.6</v>
          </cell>
          <cell r="D2595">
            <v>17570.299999999996</v>
          </cell>
        </row>
        <row r="2596">
          <cell r="A2596">
            <v>35468</v>
          </cell>
          <cell r="B2596">
            <v>35468</v>
          </cell>
          <cell r="C2596">
            <v>9.9</v>
          </cell>
          <cell r="D2596">
            <v>17580.199999999997</v>
          </cell>
        </row>
        <row r="2597">
          <cell r="A2597">
            <v>35469</v>
          </cell>
          <cell r="B2597">
            <v>35469</v>
          </cell>
          <cell r="C2597">
            <v>10.3</v>
          </cell>
          <cell r="D2597">
            <v>17590.499999999996</v>
          </cell>
        </row>
        <row r="2598">
          <cell r="A2598">
            <v>35470</v>
          </cell>
          <cell r="B2598">
            <v>35470</v>
          </cell>
          <cell r="C2598">
            <v>10.1</v>
          </cell>
          <cell r="D2598">
            <v>17600.599999999995</v>
          </cell>
        </row>
        <row r="2599">
          <cell r="A2599">
            <v>35471</v>
          </cell>
          <cell r="B2599">
            <v>35471</v>
          </cell>
          <cell r="C2599">
            <v>6.2</v>
          </cell>
          <cell r="D2599">
            <v>17606.799999999996</v>
          </cell>
        </row>
        <row r="2600">
          <cell r="A2600">
            <v>35472</v>
          </cell>
          <cell r="B2600">
            <v>35472</v>
          </cell>
          <cell r="C2600">
            <v>8.8000000000000007</v>
          </cell>
          <cell r="D2600">
            <v>17615.599999999995</v>
          </cell>
        </row>
        <row r="2601">
          <cell r="A2601">
            <v>35473</v>
          </cell>
          <cell r="B2601">
            <v>35473</v>
          </cell>
          <cell r="C2601">
            <v>9.6999999999999993</v>
          </cell>
          <cell r="D2601">
            <v>17625.299999999996</v>
          </cell>
        </row>
        <row r="2602">
          <cell r="A2602">
            <v>35474</v>
          </cell>
          <cell r="B2602">
            <v>35474</v>
          </cell>
          <cell r="C2602">
            <v>7.5</v>
          </cell>
          <cell r="D2602">
            <v>17632.799999999996</v>
          </cell>
        </row>
        <row r="2603">
          <cell r="A2603">
            <v>35475</v>
          </cell>
          <cell r="B2603">
            <v>35475</v>
          </cell>
          <cell r="C2603">
            <v>10.8</v>
          </cell>
          <cell r="D2603">
            <v>17643.599999999995</v>
          </cell>
        </row>
        <row r="2604">
          <cell r="A2604">
            <v>35476</v>
          </cell>
          <cell r="B2604">
            <v>35476</v>
          </cell>
          <cell r="C2604">
            <v>14.5</v>
          </cell>
          <cell r="D2604">
            <v>17658.099999999995</v>
          </cell>
        </row>
        <row r="2605">
          <cell r="A2605">
            <v>35477</v>
          </cell>
          <cell r="B2605">
            <v>35477</v>
          </cell>
          <cell r="C2605">
            <v>15.7</v>
          </cell>
          <cell r="D2605">
            <v>17673.799999999996</v>
          </cell>
        </row>
        <row r="2606">
          <cell r="A2606">
            <v>35478</v>
          </cell>
          <cell r="B2606">
            <v>35478</v>
          </cell>
          <cell r="C2606">
            <v>16.3</v>
          </cell>
          <cell r="D2606">
            <v>17690.099999999995</v>
          </cell>
        </row>
        <row r="2607">
          <cell r="A2607">
            <v>35479</v>
          </cell>
          <cell r="B2607">
            <v>35479</v>
          </cell>
          <cell r="C2607">
            <v>12.1</v>
          </cell>
          <cell r="D2607">
            <v>17702.199999999993</v>
          </cell>
        </row>
        <row r="2608">
          <cell r="A2608">
            <v>35480</v>
          </cell>
          <cell r="B2608">
            <v>35480</v>
          </cell>
          <cell r="C2608">
            <v>11.1</v>
          </cell>
          <cell r="D2608">
            <v>17713.299999999992</v>
          </cell>
        </row>
        <row r="2609">
          <cell r="A2609">
            <v>35481</v>
          </cell>
          <cell r="B2609">
            <v>35481</v>
          </cell>
          <cell r="C2609">
            <v>9.3000000000000007</v>
          </cell>
          <cell r="D2609">
            <v>17722.599999999991</v>
          </cell>
        </row>
        <row r="2610">
          <cell r="A2610">
            <v>35482</v>
          </cell>
          <cell r="B2610">
            <v>35482</v>
          </cell>
          <cell r="C2610">
            <v>7.6</v>
          </cell>
          <cell r="D2610">
            <v>17730.19999999999</v>
          </cell>
        </row>
        <row r="2611">
          <cell r="A2611">
            <v>35483</v>
          </cell>
          <cell r="B2611">
            <v>35483</v>
          </cell>
          <cell r="C2611">
            <v>7.3</v>
          </cell>
          <cell r="D2611">
            <v>17737.499999999989</v>
          </cell>
        </row>
        <row r="2612">
          <cell r="A2612">
            <v>35484</v>
          </cell>
          <cell r="B2612">
            <v>35484</v>
          </cell>
          <cell r="C2612">
            <v>5.8</v>
          </cell>
          <cell r="D2612">
            <v>17743.299999999988</v>
          </cell>
        </row>
        <row r="2613">
          <cell r="A2613">
            <v>35485</v>
          </cell>
          <cell r="B2613">
            <v>35485</v>
          </cell>
          <cell r="C2613">
            <v>4.8</v>
          </cell>
          <cell r="D2613">
            <v>17748.099999999988</v>
          </cell>
        </row>
        <row r="2614">
          <cell r="A2614">
            <v>35486</v>
          </cell>
          <cell r="B2614">
            <v>35486</v>
          </cell>
          <cell r="C2614">
            <v>3.8</v>
          </cell>
          <cell r="D2614">
            <v>17751.899999999987</v>
          </cell>
        </row>
        <row r="2615">
          <cell r="A2615">
            <v>35487</v>
          </cell>
          <cell r="B2615">
            <v>35487</v>
          </cell>
          <cell r="C2615">
            <v>8</v>
          </cell>
          <cell r="D2615">
            <v>17759.899999999987</v>
          </cell>
        </row>
        <row r="2616">
          <cell r="A2616">
            <v>35488</v>
          </cell>
          <cell r="B2616">
            <v>35488</v>
          </cell>
          <cell r="C2616">
            <v>11.2</v>
          </cell>
          <cell r="D2616">
            <v>17771.099999999988</v>
          </cell>
        </row>
        <row r="2617">
          <cell r="A2617">
            <v>35489</v>
          </cell>
          <cell r="B2617">
            <v>35489</v>
          </cell>
          <cell r="C2617">
            <v>8.1999999999999993</v>
          </cell>
          <cell r="D2617">
            <v>17779.299999999988</v>
          </cell>
        </row>
        <row r="2618">
          <cell r="A2618">
            <v>35490</v>
          </cell>
          <cell r="B2618">
            <v>35490</v>
          </cell>
          <cell r="C2618">
            <v>5.7</v>
          </cell>
          <cell r="D2618">
            <v>17784.999999999989</v>
          </cell>
        </row>
        <row r="2619">
          <cell r="A2619">
            <v>35491</v>
          </cell>
          <cell r="B2619">
            <v>35491</v>
          </cell>
          <cell r="C2619">
            <v>2.8</v>
          </cell>
          <cell r="D2619">
            <v>17787.799999999988</v>
          </cell>
        </row>
        <row r="2620">
          <cell r="A2620">
            <v>35492</v>
          </cell>
          <cell r="B2620">
            <v>35492</v>
          </cell>
          <cell r="C2620">
            <v>7.9</v>
          </cell>
          <cell r="D2620">
            <v>17795.69999999999</v>
          </cell>
        </row>
        <row r="2621">
          <cell r="A2621">
            <v>35493</v>
          </cell>
          <cell r="B2621">
            <v>35493</v>
          </cell>
          <cell r="C2621">
            <v>10.3</v>
          </cell>
          <cell r="D2621">
            <v>17805.999999999989</v>
          </cell>
        </row>
        <row r="2622">
          <cell r="A2622">
            <v>35494</v>
          </cell>
          <cell r="B2622">
            <v>35494</v>
          </cell>
          <cell r="C2622">
            <v>8.6999999999999993</v>
          </cell>
          <cell r="D2622">
            <v>17814.69999999999</v>
          </cell>
        </row>
        <row r="2623">
          <cell r="A2623">
            <v>35495</v>
          </cell>
          <cell r="B2623">
            <v>35495</v>
          </cell>
          <cell r="C2623">
            <v>8.1999999999999993</v>
          </cell>
          <cell r="D2623">
            <v>17822.899999999991</v>
          </cell>
        </row>
        <row r="2624">
          <cell r="A2624">
            <v>35496</v>
          </cell>
          <cell r="B2624">
            <v>35496</v>
          </cell>
          <cell r="C2624">
            <v>11</v>
          </cell>
          <cell r="D2624">
            <v>17833.899999999991</v>
          </cell>
        </row>
        <row r="2625">
          <cell r="A2625">
            <v>35497</v>
          </cell>
          <cell r="B2625">
            <v>35497</v>
          </cell>
          <cell r="C2625">
            <v>8.3000000000000007</v>
          </cell>
          <cell r="D2625">
            <v>17842.19999999999</v>
          </cell>
        </row>
        <row r="2626">
          <cell r="A2626">
            <v>35498</v>
          </cell>
          <cell r="B2626">
            <v>35498</v>
          </cell>
          <cell r="C2626">
            <v>6.3</v>
          </cell>
          <cell r="D2626">
            <v>17848.499999999989</v>
          </cell>
        </row>
        <row r="2627">
          <cell r="A2627">
            <v>35499</v>
          </cell>
          <cell r="B2627">
            <v>35499</v>
          </cell>
          <cell r="C2627">
            <v>7.6</v>
          </cell>
          <cell r="D2627">
            <v>17856.099999999988</v>
          </cell>
        </row>
        <row r="2628">
          <cell r="A2628">
            <v>35500</v>
          </cell>
          <cell r="B2628">
            <v>35500</v>
          </cell>
          <cell r="C2628">
            <v>9</v>
          </cell>
          <cell r="D2628">
            <v>17865.099999999988</v>
          </cell>
        </row>
        <row r="2629">
          <cell r="A2629">
            <v>35501</v>
          </cell>
          <cell r="B2629">
            <v>35501</v>
          </cell>
          <cell r="C2629">
            <v>10.1</v>
          </cell>
          <cell r="D2629">
            <v>17875.199999999986</v>
          </cell>
        </row>
        <row r="2630">
          <cell r="A2630">
            <v>35502</v>
          </cell>
          <cell r="B2630">
            <v>35502</v>
          </cell>
          <cell r="C2630">
            <v>8.9</v>
          </cell>
          <cell r="D2630">
            <v>17884.099999999988</v>
          </cell>
        </row>
        <row r="2631">
          <cell r="A2631">
            <v>35503</v>
          </cell>
          <cell r="B2631">
            <v>35503</v>
          </cell>
          <cell r="C2631">
            <v>5.7</v>
          </cell>
          <cell r="D2631">
            <v>17889.799999999988</v>
          </cell>
        </row>
        <row r="2632">
          <cell r="A2632">
            <v>35504</v>
          </cell>
          <cell r="B2632">
            <v>35504</v>
          </cell>
          <cell r="C2632">
            <v>6.1</v>
          </cell>
          <cell r="D2632">
            <v>17895.899999999987</v>
          </cell>
        </row>
        <row r="2633">
          <cell r="A2633">
            <v>35505</v>
          </cell>
          <cell r="B2633">
            <v>35505</v>
          </cell>
          <cell r="C2633">
            <v>11.4</v>
          </cell>
          <cell r="D2633">
            <v>17907.299999999988</v>
          </cell>
        </row>
        <row r="2634">
          <cell r="A2634">
            <v>35506</v>
          </cell>
          <cell r="B2634">
            <v>35506</v>
          </cell>
          <cell r="C2634">
            <v>14</v>
          </cell>
          <cell r="D2634">
            <v>17921.299999999988</v>
          </cell>
        </row>
        <row r="2635">
          <cell r="A2635">
            <v>35507</v>
          </cell>
          <cell r="B2635">
            <v>35507</v>
          </cell>
          <cell r="C2635">
            <v>14.1</v>
          </cell>
          <cell r="D2635">
            <v>17935.399999999987</v>
          </cell>
        </row>
        <row r="2636">
          <cell r="A2636">
            <v>35508</v>
          </cell>
          <cell r="B2636">
            <v>35508</v>
          </cell>
          <cell r="C2636">
            <v>13.7</v>
          </cell>
          <cell r="D2636">
            <v>17949.099999999988</v>
          </cell>
        </row>
        <row r="2637">
          <cell r="A2637">
            <v>35509</v>
          </cell>
          <cell r="B2637">
            <v>35509</v>
          </cell>
          <cell r="C2637">
            <v>15.9</v>
          </cell>
          <cell r="D2637">
            <v>17964.999999999989</v>
          </cell>
        </row>
        <row r="2638">
          <cell r="A2638">
            <v>35510</v>
          </cell>
          <cell r="B2638">
            <v>35510</v>
          </cell>
          <cell r="C2638">
            <v>15.1</v>
          </cell>
          <cell r="D2638">
            <v>17980.099999999988</v>
          </cell>
        </row>
        <row r="2639">
          <cell r="A2639">
            <v>35511</v>
          </cell>
          <cell r="B2639">
            <v>35511</v>
          </cell>
          <cell r="C2639">
            <v>14</v>
          </cell>
          <cell r="D2639">
            <v>17994.099999999988</v>
          </cell>
        </row>
        <row r="2640">
          <cell r="A2640">
            <v>35512</v>
          </cell>
          <cell r="B2640">
            <v>35512</v>
          </cell>
          <cell r="C2640">
            <v>13</v>
          </cell>
          <cell r="D2640">
            <v>18007.099999999988</v>
          </cell>
        </row>
        <row r="2641">
          <cell r="A2641">
            <v>35513</v>
          </cell>
          <cell r="B2641">
            <v>35513</v>
          </cell>
          <cell r="C2641">
            <v>11.9</v>
          </cell>
          <cell r="D2641">
            <v>18018.999999999989</v>
          </cell>
        </row>
        <row r="2642">
          <cell r="A2642">
            <v>35514</v>
          </cell>
          <cell r="B2642">
            <v>35514</v>
          </cell>
          <cell r="C2642">
            <v>11.6</v>
          </cell>
          <cell r="D2642">
            <v>18030.599999999988</v>
          </cell>
        </row>
        <row r="2643">
          <cell r="A2643">
            <v>35515</v>
          </cell>
          <cell r="B2643">
            <v>35515</v>
          </cell>
          <cell r="C2643">
            <v>9</v>
          </cell>
          <cell r="D2643">
            <v>18039.599999999988</v>
          </cell>
        </row>
        <row r="2644">
          <cell r="A2644">
            <v>35516</v>
          </cell>
          <cell r="B2644">
            <v>35516</v>
          </cell>
          <cell r="C2644">
            <v>4.5</v>
          </cell>
          <cell r="D2644">
            <v>18044.099999999988</v>
          </cell>
        </row>
        <row r="2645">
          <cell r="A2645">
            <v>35517</v>
          </cell>
          <cell r="B2645">
            <v>35517</v>
          </cell>
          <cell r="C2645">
            <v>8.1</v>
          </cell>
          <cell r="D2645">
            <v>18052.199999999986</v>
          </cell>
        </row>
        <row r="2646">
          <cell r="A2646">
            <v>35518</v>
          </cell>
          <cell r="B2646">
            <v>35518</v>
          </cell>
          <cell r="C2646">
            <v>9.6999999999999993</v>
          </cell>
          <cell r="D2646">
            <v>18061.899999999987</v>
          </cell>
        </row>
        <row r="2647">
          <cell r="A2647">
            <v>35519</v>
          </cell>
          <cell r="B2647">
            <v>35519</v>
          </cell>
          <cell r="C2647">
            <v>9.8000000000000007</v>
          </cell>
          <cell r="D2647">
            <v>18071.699999999986</v>
          </cell>
        </row>
        <row r="2648">
          <cell r="A2648">
            <v>35520</v>
          </cell>
          <cell r="B2648">
            <v>35520</v>
          </cell>
          <cell r="C2648">
            <v>6.1</v>
          </cell>
          <cell r="D2648">
            <v>18077.799999999985</v>
          </cell>
        </row>
        <row r="2649">
          <cell r="A2649">
            <v>35521</v>
          </cell>
          <cell r="B2649">
            <v>35521</v>
          </cell>
          <cell r="C2649">
            <v>5</v>
          </cell>
          <cell r="D2649">
            <v>18082.799999999985</v>
          </cell>
        </row>
        <row r="2650">
          <cell r="A2650">
            <v>35522</v>
          </cell>
          <cell r="B2650">
            <v>35522</v>
          </cell>
          <cell r="C2650">
            <v>6.5</v>
          </cell>
          <cell r="D2650">
            <v>18089.299999999985</v>
          </cell>
        </row>
        <row r="2651">
          <cell r="A2651">
            <v>35523</v>
          </cell>
          <cell r="B2651">
            <v>35523</v>
          </cell>
          <cell r="C2651">
            <v>7.3</v>
          </cell>
          <cell r="D2651">
            <v>18096.599999999984</v>
          </cell>
        </row>
        <row r="2652">
          <cell r="A2652">
            <v>35524</v>
          </cell>
          <cell r="B2652">
            <v>35524</v>
          </cell>
          <cell r="C2652">
            <v>11.1</v>
          </cell>
          <cell r="D2652">
            <v>18107.699999999983</v>
          </cell>
        </row>
        <row r="2653">
          <cell r="A2653">
            <v>35525</v>
          </cell>
          <cell r="B2653">
            <v>35525</v>
          </cell>
          <cell r="C2653">
            <v>11.7</v>
          </cell>
          <cell r="D2653">
            <v>18119.399999999983</v>
          </cell>
        </row>
        <row r="2654">
          <cell r="A2654">
            <v>35526</v>
          </cell>
          <cell r="B2654">
            <v>35526</v>
          </cell>
          <cell r="C2654">
            <v>12</v>
          </cell>
          <cell r="D2654">
            <v>18131.399999999983</v>
          </cell>
        </row>
        <row r="2655">
          <cell r="A2655">
            <v>35527</v>
          </cell>
          <cell r="B2655">
            <v>35527</v>
          </cell>
          <cell r="C2655">
            <v>12.3</v>
          </cell>
          <cell r="D2655">
            <v>18143.699999999983</v>
          </cell>
        </row>
        <row r="2656">
          <cell r="A2656">
            <v>35528</v>
          </cell>
          <cell r="B2656">
            <v>35528</v>
          </cell>
          <cell r="C2656">
            <v>10.4</v>
          </cell>
          <cell r="D2656">
            <v>18154.099999999984</v>
          </cell>
        </row>
        <row r="2657">
          <cell r="A2657">
            <v>35529</v>
          </cell>
          <cell r="B2657">
            <v>35529</v>
          </cell>
          <cell r="C2657">
            <v>6.1</v>
          </cell>
          <cell r="D2657">
            <v>18160.199999999983</v>
          </cell>
        </row>
        <row r="2658">
          <cell r="A2658">
            <v>35530</v>
          </cell>
          <cell r="B2658">
            <v>35530</v>
          </cell>
          <cell r="C2658">
            <v>6.2</v>
          </cell>
          <cell r="D2658">
            <v>18166.399999999983</v>
          </cell>
        </row>
        <row r="2659">
          <cell r="A2659">
            <v>35531</v>
          </cell>
          <cell r="B2659">
            <v>35531</v>
          </cell>
          <cell r="C2659">
            <v>8.4</v>
          </cell>
          <cell r="D2659">
            <v>18174.799999999985</v>
          </cell>
        </row>
        <row r="2660">
          <cell r="A2660">
            <v>35532</v>
          </cell>
          <cell r="B2660">
            <v>35532</v>
          </cell>
          <cell r="C2660">
            <v>10.9</v>
          </cell>
          <cell r="D2660">
            <v>18185.699999999986</v>
          </cell>
        </row>
        <row r="2661">
          <cell r="A2661">
            <v>35533</v>
          </cell>
          <cell r="B2661">
            <v>35533</v>
          </cell>
          <cell r="C2661">
            <v>10.3</v>
          </cell>
          <cell r="D2661">
            <v>18195.999999999985</v>
          </cell>
        </row>
        <row r="2662">
          <cell r="A2662">
            <v>35534</v>
          </cell>
          <cell r="B2662">
            <v>35534</v>
          </cell>
          <cell r="C2662">
            <v>7.9</v>
          </cell>
          <cell r="D2662">
            <v>18203.899999999987</v>
          </cell>
        </row>
        <row r="2663">
          <cell r="A2663">
            <v>35535</v>
          </cell>
          <cell r="B2663">
            <v>35535</v>
          </cell>
          <cell r="C2663">
            <v>11.2</v>
          </cell>
          <cell r="D2663">
            <v>18215.099999999988</v>
          </cell>
        </row>
        <row r="2664">
          <cell r="A2664">
            <v>35536</v>
          </cell>
          <cell r="B2664">
            <v>35536</v>
          </cell>
          <cell r="C2664">
            <v>11.3</v>
          </cell>
          <cell r="D2664">
            <v>18226.399999999987</v>
          </cell>
        </row>
        <row r="2665">
          <cell r="A2665">
            <v>35537</v>
          </cell>
          <cell r="B2665">
            <v>35537</v>
          </cell>
          <cell r="C2665">
            <v>8.1</v>
          </cell>
          <cell r="D2665">
            <v>18234.499999999985</v>
          </cell>
        </row>
        <row r="2666">
          <cell r="A2666">
            <v>35538</v>
          </cell>
          <cell r="B2666">
            <v>35538</v>
          </cell>
          <cell r="C2666">
            <v>8.9</v>
          </cell>
          <cell r="D2666">
            <v>18243.399999999987</v>
          </cell>
        </row>
        <row r="2667">
          <cell r="A2667">
            <v>35539</v>
          </cell>
          <cell r="B2667">
            <v>35539</v>
          </cell>
          <cell r="C2667">
            <v>11</v>
          </cell>
          <cell r="D2667">
            <v>18254.399999999987</v>
          </cell>
        </row>
        <row r="2668">
          <cell r="A2668">
            <v>35540</v>
          </cell>
          <cell r="B2668">
            <v>35540</v>
          </cell>
          <cell r="C2668">
            <v>12</v>
          </cell>
          <cell r="D2668">
            <v>18266.399999999987</v>
          </cell>
        </row>
        <row r="2669">
          <cell r="A2669">
            <v>35541</v>
          </cell>
          <cell r="B2669">
            <v>35541</v>
          </cell>
          <cell r="C2669">
            <v>11.2</v>
          </cell>
          <cell r="D2669">
            <v>18277.599999999988</v>
          </cell>
        </row>
        <row r="2670">
          <cell r="A2670">
            <v>35542</v>
          </cell>
          <cell r="B2670">
            <v>35542</v>
          </cell>
          <cell r="C2670">
            <v>9.6999999999999993</v>
          </cell>
          <cell r="D2670">
            <v>18287.299999999988</v>
          </cell>
        </row>
        <row r="2671">
          <cell r="A2671">
            <v>35543</v>
          </cell>
          <cell r="B2671">
            <v>35543</v>
          </cell>
          <cell r="C2671">
            <v>9.5</v>
          </cell>
          <cell r="D2671">
            <v>18296.799999999988</v>
          </cell>
        </row>
        <row r="2672">
          <cell r="A2672">
            <v>35544</v>
          </cell>
          <cell r="B2672">
            <v>35544</v>
          </cell>
          <cell r="C2672">
            <v>4.5</v>
          </cell>
          <cell r="D2672">
            <v>18301.299999999988</v>
          </cell>
        </row>
        <row r="2673">
          <cell r="A2673">
            <v>35545</v>
          </cell>
          <cell r="B2673">
            <v>35545</v>
          </cell>
          <cell r="C2673">
            <v>4</v>
          </cell>
          <cell r="D2673">
            <v>18305.299999999988</v>
          </cell>
        </row>
        <row r="2674">
          <cell r="A2674">
            <v>35546</v>
          </cell>
          <cell r="B2674">
            <v>35546</v>
          </cell>
          <cell r="C2674">
            <v>5.8</v>
          </cell>
          <cell r="D2674">
            <v>18311.099999999988</v>
          </cell>
        </row>
        <row r="2675">
          <cell r="A2675">
            <v>35547</v>
          </cell>
          <cell r="B2675">
            <v>35547</v>
          </cell>
          <cell r="C2675">
            <v>2.1</v>
          </cell>
          <cell r="D2675">
            <v>18313.199999999986</v>
          </cell>
        </row>
        <row r="2676">
          <cell r="A2676">
            <v>35548</v>
          </cell>
          <cell r="B2676">
            <v>35548</v>
          </cell>
          <cell r="C2676">
            <v>3.1</v>
          </cell>
          <cell r="D2676">
            <v>18316.299999999985</v>
          </cell>
        </row>
        <row r="2677">
          <cell r="A2677">
            <v>35549</v>
          </cell>
          <cell r="B2677">
            <v>35549</v>
          </cell>
          <cell r="C2677">
            <v>3.8</v>
          </cell>
          <cell r="D2677">
            <v>18320.099999999984</v>
          </cell>
        </row>
        <row r="2678">
          <cell r="A2678">
            <v>35550</v>
          </cell>
          <cell r="B2678">
            <v>35550</v>
          </cell>
          <cell r="C2678">
            <v>5.0999999999999996</v>
          </cell>
          <cell r="D2678">
            <v>18325.199999999983</v>
          </cell>
        </row>
        <row r="2679">
          <cell r="A2679">
            <v>35551</v>
          </cell>
          <cell r="B2679">
            <v>35551</v>
          </cell>
          <cell r="C2679">
            <v>5.7</v>
          </cell>
          <cell r="D2679">
            <v>18330.899999999983</v>
          </cell>
        </row>
        <row r="2680">
          <cell r="A2680">
            <v>35552</v>
          </cell>
          <cell r="B2680">
            <v>35552</v>
          </cell>
          <cell r="C2680">
            <v>1</v>
          </cell>
          <cell r="D2680">
            <v>18331.899999999983</v>
          </cell>
        </row>
        <row r="2681">
          <cell r="A2681">
            <v>35553</v>
          </cell>
          <cell r="B2681">
            <v>35553</v>
          </cell>
          <cell r="C2681">
            <v>1.2</v>
          </cell>
          <cell r="D2681">
            <v>18333.099999999984</v>
          </cell>
        </row>
        <row r="2682">
          <cell r="A2682">
            <v>35554</v>
          </cell>
          <cell r="B2682">
            <v>35554</v>
          </cell>
          <cell r="C2682">
            <v>0.2</v>
          </cell>
          <cell r="D2682">
            <v>18333.299999999985</v>
          </cell>
        </row>
        <row r="2683">
          <cell r="A2683">
            <v>35555</v>
          </cell>
          <cell r="B2683">
            <v>35555</v>
          </cell>
          <cell r="C2683">
            <v>0</v>
          </cell>
          <cell r="D2683">
            <v>18333.299999999985</v>
          </cell>
        </row>
        <row r="2684">
          <cell r="A2684">
            <v>35556</v>
          </cell>
          <cell r="B2684">
            <v>35556</v>
          </cell>
          <cell r="C2684">
            <v>0</v>
          </cell>
          <cell r="D2684">
            <v>18333.299999999985</v>
          </cell>
        </row>
        <row r="2685">
          <cell r="A2685">
            <v>35557</v>
          </cell>
          <cell r="B2685">
            <v>35557</v>
          </cell>
          <cell r="C2685">
            <v>7.5</v>
          </cell>
          <cell r="D2685">
            <v>18340.799999999985</v>
          </cell>
        </row>
        <row r="2686">
          <cell r="A2686">
            <v>35558</v>
          </cell>
          <cell r="B2686">
            <v>35558</v>
          </cell>
          <cell r="C2686">
            <v>6.5</v>
          </cell>
          <cell r="D2686">
            <v>18347.299999999985</v>
          </cell>
        </row>
        <row r="2687">
          <cell r="A2687">
            <v>35559</v>
          </cell>
          <cell r="B2687">
            <v>35559</v>
          </cell>
          <cell r="C2687">
            <v>4.5</v>
          </cell>
          <cell r="D2687">
            <v>18351.799999999985</v>
          </cell>
        </row>
        <row r="2688">
          <cell r="A2688">
            <v>35560</v>
          </cell>
          <cell r="B2688">
            <v>35560</v>
          </cell>
          <cell r="C2688">
            <v>3.9</v>
          </cell>
          <cell r="D2688">
            <v>18355.699999999986</v>
          </cell>
        </row>
        <row r="2689">
          <cell r="A2689">
            <v>35561</v>
          </cell>
          <cell r="B2689">
            <v>35561</v>
          </cell>
          <cell r="C2689">
            <v>0</v>
          </cell>
          <cell r="D2689">
            <v>18355.699999999986</v>
          </cell>
        </row>
        <row r="2690">
          <cell r="A2690">
            <v>35562</v>
          </cell>
          <cell r="B2690">
            <v>35562</v>
          </cell>
          <cell r="C2690">
            <v>0</v>
          </cell>
          <cell r="D2690">
            <v>18355.699999999986</v>
          </cell>
        </row>
        <row r="2691">
          <cell r="A2691">
            <v>35563</v>
          </cell>
          <cell r="B2691">
            <v>35563</v>
          </cell>
          <cell r="C2691">
            <v>0</v>
          </cell>
          <cell r="D2691">
            <v>18355.699999999986</v>
          </cell>
        </row>
        <row r="2692">
          <cell r="A2692">
            <v>35564</v>
          </cell>
          <cell r="B2692">
            <v>35564</v>
          </cell>
          <cell r="C2692">
            <v>0</v>
          </cell>
          <cell r="D2692">
            <v>18355.699999999986</v>
          </cell>
        </row>
        <row r="2693">
          <cell r="A2693">
            <v>35565</v>
          </cell>
          <cell r="B2693">
            <v>35565</v>
          </cell>
          <cell r="C2693">
            <v>0</v>
          </cell>
          <cell r="D2693">
            <v>18355.699999999986</v>
          </cell>
        </row>
        <row r="2694">
          <cell r="A2694">
            <v>35566</v>
          </cell>
          <cell r="B2694">
            <v>35566</v>
          </cell>
          <cell r="C2694">
            <v>0</v>
          </cell>
          <cell r="D2694">
            <v>18355.699999999986</v>
          </cell>
        </row>
        <row r="2695">
          <cell r="A2695">
            <v>35567</v>
          </cell>
          <cell r="B2695">
            <v>35567</v>
          </cell>
          <cell r="C2695">
            <v>0</v>
          </cell>
          <cell r="D2695">
            <v>18355.699999999986</v>
          </cell>
        </row>
        <row r="2696">
          <cell r="A2696">
            <v>35568</v>
          </cell>
          <cell r="B2696">
            <v>35568</v>
          </cell>
          <cell r="C2696">
            <v>0</v>
          </cell>
          <cell r="D2696">
            <v>18355.699999999986</v>
          </cell>
        </row>
        <row r="2697">
          <cell r="A2697">
            <v>35569</v>
          </cell>
          <cell r="B2697">
            <v>35569</v>
          </cell>
          <cell r="C2697">
            <v>0</v>
          </cell>
          <cell r="D2697">
            <v>18355.699999999986</v>
          </cell>
        </row>
        <row r="2698">
          <cell r="A2698">
            <v>35570</v>
          </cell>
          <cell r="B2698">
            <v>35570</v>
          </cell>
          <cell r="C2698">
            <v>0</v>
          </cell>
          <cell r="D2698">
            <v>18355.699999999986</v>
          </cell>
        </row>
        <row r="2699">
          <cell r="A2699">
            <v>35571</v>
          </cell>
          <cell r="B2699">
            <v>35571</v>
          </cell>
          <cell r="C2699">
            <v>0.6</v>
          </cell>
          <cell r="D2699">
            <v>18356.299999999985</v>
          </cell>
        </row>
        <row r="2700">
          <cell r="A2700">
            <v>35572</v>
          </cell>
          <cell r="B2700">
            <v>35572</v>
          </cell>
          <cell r="C2700">
            <v>5.4</v>
          </cell>
          <cell r="D2700">
            <v>18361.699999999986</v>
          </cell>
        </row>
        <row r="2701">
          <cell r="A2701">
            <v>35573</v>
          </cell>
          <cell r="B2701">
            <v>35573</v>
          </cell>
          <cell r="C2701">
            <v>6.4</v>
          </cell>
          <cell r="D2701">
            <v>18368.099999999988</v>
          </cell>
        </row>
        <row r="2702">
          <cell r="A2702">
            <v>35574</v>
          </cell>
          <cell r="B2702">
            <v>35574</v>
          </cell>
          <cell r="C2702">
            <v>6.3</v>
          </cell>
          <cell r="D2702">
            <v>18374.399999999987</v>
          </cell>
        </row>
        <row r="2703">
          <cell r="A2703">
            <v>35575</v>
          </cell>
          <cell r="B2703">
            <v>35575</v>
          </cell>
          <cell r="C2703">
            <v>4.7</v>
          </cell>
          <cell r="D2703">
            <v>18379.099999999988</v>
          </cell>
        </row>
        <row r="2704">
          <cell r="A2704">
            <v>35576</v>
          </cell>
          <cell r="B2704">
            <v>35576</v>
          </cell>
          <cell r="C2704">
            <v>3.3</v>
          </cell>
          <cell r="D2704">
            <v>18382.399999999987</v>
          </cell>
        </row>
        <row r="2705">
          <cell r="A2705">
            <v>35577</v>
          </cell>
          <cell r="B2705">
            <v>35577</v>
          </cell>
          <cell r="C2705">
            <v>4.7</v>
          </cell>
          <cell r="D2705">
            <v>18387.099999999988</v>
          </cell>
        </row>
        <row r="2706">
          <cell r="A2706">
            <v>35578</v>
          </cell>
          <cell r="B2706">
            <v>35578</v>
          </cell>
          <cell r="C2706">
            <v>4.8</v>
          </cell>
          <cell r="D2706">
            <v>18391.899999999987</v>
          </cell>
        </row>
        <row r="2707">
          <cell r="A2707">
            <v>35579</v>
          </cell>
          <cell r="B2707">
            <v>35579</v>
          </cell>
          <cell r="C2707">
            <v>4.9000000000000004</v>
          </cell>
          <cell r="D2707">
            <v>18396.799999999988</v>
          </cell>
        </row>
        <row r="2708">
          <cell r="A2708">
            <v>35580</v>
          </cell>
          <cell r="B2708">
            <v>35580</v>
          </cell>
          <cell r="C2708">
            <v>4.4000000000000004</v>
          </cell>
          <cell r="D2708">
            <v>18401.19999999999</v>
          </cell>
        </row>
        <row r="2709">
          <cell r="A2709">
            <v>35581</v>
          </cell>
          <cell r="B2709">
            <v>35581</v>
          </cell>
          <cell r="C2709">
            <v>5.2</v>
          </cell>
          <cell r="D2709">
            <v>18406.399999999991</v>
          </cell>
        </row>
        <row r="2710">
          <cell r="A2710">
            <v>35582</v>
          </cell>
          <cell r="B2710">
            <v>35582</v>
          </cell>
          <cell r="C2710">
            <v>3.4</v>
          </cell>
          <cell r="D2710">
            <v>18409.799999999992</v>
          </cell>
        </row>
        <row r="2711">
          <cell r="A2711">
            <v>35583</v>
          </cell>
          <cell r="B2711">
            <v>35583</v>
          </cell>
          <cell r="C2711">
            <v>9.9999999999999645E-2</v>
          </cell>
          <cell r="D2711">
            <v>18409.899999999991</v>
          </cell>
        </row>
        <row r="2712">
          <cell r="A2712">
            <v>35584</v>
          </cell>
          <cell r="B2712">
            <v>35584</v>
          </cell>
          <cell r="C2712">
            <v>0</v>
          </cell>
          <cell r="D2712">
            <v>18409.899999999991</v>
          </cell>
        </row>
        <row r="2713">
          <cell r="A2713">
            <v>35585</v>
          </cell>
          <cell r="B2713">
            <v>35585</v>
          </cell>
          <cell r="C2713">
            <v>0</v>
          </cell>
          <cell r="D2713">
            <v>18409.899999999991</v>
          </cell>
        </row>
        <row r="2714">
          <cell r="A2714">
            <v>35586</v>
          </cell>
          <cell r="B2714">
            <v>35586</v>
          </cell>
          <cell r="C2714">
            <v>0</v>
          </cell>
          <cell r="D2714">
            <v>18409.899999999991</v>
          </cell>
        </row>
        <row r="2715">
          <cell r="A2715">
            <v>35587</v>
          </cell>
          <cell r="B2715">
            <v>35587</v>
          </cell>
          <cell r="C2715">
            <v>0</v>
          </cell>
          <cell r="D2715">
            <v>18409.899999999991</v>
          </cell>
        </row>
        <row r="2716">
          <cell r="A2716">
            <v>35588</v>
          </cell>
          <cell r="B2716">
            <v>35588</v>
          </cell>
          <cell r="C2716">
            <v>0</v>
          </cell>
          <cell r="D2716">
            <v>18409.899999999991</v>
          </cell>
        </row>
        <row r="2717">
          <cell r="A2717">
            <v>35589</v>
          </cell>
          <cell r="B2717">
            <v>35589</v>
          </cell>
          <cell r="C2717">
            <v>0</v>
          </cell>
          <cell r="D2717">
            <v>18409.899999999991</v>
          </cell>
        </row>
        <row r="2718">
          <cell r="A2718">
            <v>35590</v>
          </cell>
          <cell r="B2718">
            <v>35590</v>
          </cell>
          <cell r="C2718">
            <v>0</v>
          </cell>
          <cell r="D2718">
            <v>18409.899999999991</v>
          </cell>
        </row>
        <row r="2719">
          <cell r="A2719">
            <v>35591</v>
          </cell>
          <cell r="B2719">
            <v>35591</v>
          </cell>
          <cell r="C2719">
            <v>0</v>
          </cell>
          <cell r="D2719">
            <v>18409.899999999991</v>
          </cell>
        </row>
        <row r="2720">
          <cell r="A2720">
            <v>35592</v>
          </cell>
          <cell r="B2720">
            <v>35592</v>
          </cell>
          <cell r="C2720">
            <v>0</v>
          </cell>
          <cell r="D2720">
            <v>18409.899999999991</v>
          </cell>
        </row>
        <row r="2721">
          <cell r="A2721">
            <v>35593</v>
          </cell>
          <cell r="B2721">
            <v>35593</v>
          </cell>
          <cell r="C2721">
            <v>0</v>
          </cell>
          <cell r="D2721">
            <v>18409.899999999991</v>
          </cell>
        </row>
        <row r="2722">
          <cell r="A2722">
            <v>35594</v>
          </cell>
          <cell r="B2722">
            <v>35594</v>
          </cell>
          <cell r="C2722">
            <v>0</v>
          </cell>
          <cell r="D2722">
            <v>18409.899999999991</v>
          </cell>
        </row>
        <row r="2723">
          <cell r="A2723">
            <v>35595</v>
          </cell>
          <cell r="B2723">
            <v>35595</v>
          </cell>
          <cell r="C2723">
            <v>0</v>
          </cell>
          <cell r="D2723">
            <v>18409.899999999991</v>
          </cell>
        </row>
        <row r="2724">
          <cell r="A2724">
            <v>35596</v>
          </cell>
          <cell r="B2724">
            <v>35596</v>
          </cell>
          <cell r="C2724">
            <v>0</v>
          </cell>
          <cell r="D2724">
            <v>18409.899999999991</v>
          </cell>
        </row>
        <row r="2725">
          <cell r="A2725">
            <v>35597</v>
          </cell>
          <cell r="B2725">
            <v>35597</v>
          </cell>
          <cell r="C2725">
            <v>0.9</v>
          </cell>
          <cell r="D2725">
            <v>18410.799999999992</v>
          </cell>
        </row>
        <row r="2726">
          <cell r="A2726">
            <v>35598</v>
          </cell>
          <cell r="B2726">
            <v>35598</v>
          </cell>
          <cell r="C2726">
            <v>0.5</v>
          </cell>
          <cell r="D2726">
            <v>18411.299999999992</v>
          </cell>
        </row>
        <row r="2727">
          <cell r="A2727">
            <v>35599</v>
          </cell>
          <cell r="B2727">
            <v>35599</v>
          </cell>
          <cell r="C2727">
            <v>0.3</v>
          </cell>
          <cell r="D2727">
            <v>18411.599999999991</v>
          </cell>
        </row>
        <row r="2728">
          <cell r="A2728">
            <v>35600</v>
          </cell>
          <cell r="B2728">
            <v>35600</v>
          </cell>
          <cell r="C2728">
            <v>0</v>
          </cell>
          <cell r="D2728">
            <v>18411.599999999991</v>
          </cell>
        </row>
        <row r="2729">
          <cell r="A2729">
            <v>35601</v>
          </cell>
          <cell r="B2729">
            <v>35601</v>
          </cell>
          <cell r="C2729">
            <v>0</v>
          </cell>
          <cell r="D2729">
            <v>18411.599999999991</v>
          </cell>
        </row>
        <row r="2730">
          <cell r="A2730">
            <v>35602</v>
          </cell>
          <cell r="B2730">
            <v>35602</v>
          </cell>
          <cell r="C2730">
            <v>0</v>
          </cell>
          <cell r="D2730">
            <v>18411.599999999991</v>
          </cell>
        </row>
        <row r="2731">
          <cell r="A2731">
            <v>35603</v>
          </cell>
          <cell r="B2731">
            <v>35603</v>
          </cell>
          <cell r="C2731">
            <v>0</v>
          </cell>
          <cell r="D2731">
            <v>18411.599999999991</v>
          </cell>
        </row>
        <row r="2732">
          <cell r="A2732">
            <v>35604</v>
          </cell>
          <cell r="B2732">
            <v>35604</v>
          </cell>
          <cell r="C2732">
            <v>0.5</v>
          </cell>
          <cell r="D2732">
            <v>18412.099999999991</v>
          </cell>
        </row>
        <row r="2733">
          <cell r="A2733">
            <v>35605</v>
          </cell>
          <cell r="B2733">
            <v>35605</v>
          </cell>
          <cell r="C2733">
            <v>2</v>
          </cell>
          <cell r="D2733">
            <v>18414.099999999991</v>
          </cell>
        </row>
        <row r="2734">
          <cell r="A2734">
            <v>35606</v>
          </cell>
          <cell r="B2734">
            <v>35606</v>
          </cell>
          <cell r="C2734">
            <v>1.9</v>
          </cell>
          <cell r="D2734">
            <v>18415.999999999993</v>
          </cell>
        </row>
        <row r="2735">
          <cell r="A2735">
            <v>35607</v>
          </cell>
          <cell r="B2735">
            <v>35607</v>
          </cell>
          <cell r="C2735">
            <v>0</v>
          </cell>
          <cell r="D2735">
            <v>18415.999999999993</v>
          </cell>
        </row>
        <row r="2736">
          <cell r="A2736">
            <v>35608</v>
          </cell>
          <cell r="B2736">
            <v>35608</v>
          </cell>
          <cell r="C2736">
            <v>0</v>
          </cell>
          <cell r="D2736">
            <v>18415.999999999993</v>
          </cell>
        </row>
        <row r="2737">
          <cell r="A2737">
            <v>35609</v>
          </cell>
          <cell r="B2737">
            <v>35609</v>
          </cell>
          <cell r="C2737">
            <v>0</v>
          </cell>
          <cell r="D2737">
            <v>18415.999999999993</v>
          </cell>
        </row>
        <row r="2738">
          <cell r="A2738">
            <v>35610</v>
          </cell>
          <cell r="B2738">
            <v>35610</v>
          </cell>
          <cell r="C2738">
            <v>0</v>
          </cell>
          <cell r="D2738">
            <v>18415.999999999993</v>
          </cell>
        </row>
        <row r="2739">
          <cell r="A2739">
            <v>35611</v>
          </cell>
          <cell r="B2739">
            <v>35611</v>
          </cell>
          <cell r="C2739">
            <v>0</v>
          </cell>
          <cell r="D2739">
            <v>18415.999999999993</v>
          </cell>
        </row>
        <row r="2740">
          <cell r="A2740">
            <v>35612</v>
          </cell>
          <cell r="B2740">
            <v>35612</v>
          </cell>
          <cell r="C2740">
            <v>0</v>
          </cell>
          <cell r="D2740">
            <v>18415.999999999993</v>
          </cell>
        </row>
        <row r="2741">
          <cell r="A2741">
            <v>35613</v>
          </cell>
          <cell r="B2741">
            <v>35613</v>
          </cell>
          <cell r="C2741">
            <v>0</v>
          </cell>
          <cell r="D2741">
            <v>18415.999999999993</v>
          </cell>
        </row>
        <row r="2742">
          <cell r="A2742">
            <v>35614</v>
          </cell>
          <cell r="B2742">
            <v>35614</v>
          </cell>
          <cell r="C2742">
            <v>0</v>
          </cell>
          <cell r="D2742">
            <v>18415.999999999993</v>
          </cell>
        </row>
        <row r="2743">
          <cell r="A2743">
            <v>35615</v>
          </cell>
          <cell r="B2743">
            <v>35615</v>
          </cell>
          <cell r="C2743">
            <v>0</v>
          </cell>
          <cell r="D2743">
            <v>18415.999999999993</v>
          </cell>
        </row>
        <row r="2744">
          <cell r="A2744">
            <v>35616</v>
          </cell>
          <cell r="B2744">
            <v>35616</v>
          </cell>
          <cell r="C2744">
            <v>0</v>
          </cell>
          <cell r="D2744">
            <v>18415.999999999993</v>
          </cell>
        </row>
        <row r="2745">
          <cell r="A2745">
            <v>35617</v>
          </cell>
          <cell r="B2745">
            <v>35617</v>
          </cell>
          <cell r="C2745">
            <v>0</v>
          </cell>
          <cell r="D2745">
            <v>18415.999999999993</v>
          </cell>
        </row>
        <row r="2746">
          <cell r="A2746">
            <v>35618</v>
          </cell>
          <cell r="B2746">
            <v>35618</v>
          </cell>
          <cell r="C2746">
            <v>0</v>
          </cell>
          <cell r="D2746">
            <v>18415.999999999993</v>
          </cell>
        </row>
        <row r="2747">
          <cell r="A2747">
            <v>35619</v>
          </cell>
          <cell r="B2747">
            <v>35619</v>
          </cell>
          <cell r="C2747">
            <v>0</v>
          </cell>
          <cell r="D2747">
            <v>18415.999999999993</v>
          </cell>
        </row>
        <row r="2748">
          <cell r="A2748">
            <v>35620</v>
          </cell>
          <cell r="B2748">
            <v>35620</v>
          </cell>
          <cell r="C2748">
            <v>0</v>
          </cell>
          <cell r="D2748">
            <v>18415.999999999993</v>
          </cell>
        </row>
        <row r="2749">
          <cell r="A2749">
            <v>35621</v>
          </cell>
          <cell r="B2749">
            <v>35621</v>
          </cell>
          <cell r="C2749">
            <v>0</v>
          </cell>
          <cell r="D2749">
            <v>18415.999999999993</v>
          </cell>
        </row>
        <row r="2750">
          <cell r="A2750">
            <v>35622</v>
          </cell>
          <cell r="B2750">
            <v>35622</v>
          </cell>
          <cell r="C2750">
            <v>0</v>
          </cell>
          <cell r="D2750">
            <v>18415.999999999993</v>
          </cell>
        </row>
        <row r="2751">
          <cell r="A2751">
            <v>35623</v>
          </cell>
          <cell r="B2751">
            <v>35623</v>
          </cell>
          <cell r="C2751">
            <v>0</v>
          </cell>
          <cell r="D2751">
            <v>18415.999999999993</v>
          </cell>
        </row>
        <row r="2752">
          <cell r="A2752">
            <v>35624</v>
          </cell>
          <cell r="B2752">
            <v>35624</v>
          </cell>
          <cell r="C2752">
            <v>0</v>
          </cell>
          <cell r="D2752">
            <v>18415.999999999993</v>
          </cell>
        </row>
        <row r="2753">
          <cell r="A2753">
            <v>35625</v>
          </cell>
          <cell r="B2753">
            <v>35625</v>
          </cell>
          <cell r="C2753">
            <v>0</v>
          </cell>
          <cell r="D2753">
            <v>18415.999999999993</v>
          </cell>
        </row>
        <row r="2754">
          <cell r="A2754">
            <v>35626</v>
          </cell>
          <cell r="B2754">
            <v>35626</v>
          </cell>
          <cell r="C2754">
            <v>1E-4</v>
          </cell>
          <cell r="D2754">
            <v>18416.000099999994</v>
          </cell>
        </row>
        <row r="2755">
          <cell r="A2755">
            <v>35627</v>
          </cell>
          <cell r="B2755">
            <v>35627</v>
          </cell>
          <cell r="C2755">
            <v>0</v>
          </cell>
          <cell r="D2755">
            <v>18416.000099999994</v>
          </cell>
        </row>
        <row r="2756">
          <cell r="A2756">
            <v>35628</v>
          </cell>
          <cell r="B2756">
            <v>35628</v>
          </cell>
          <cell r="C2756">
            <v>0</v>
          </cell>
          <cell r="D2756">
            <v>18416.000099999994</v>
          </cell>
        </row>
        <row r="2757">
          <cell r="A2757">
            <v>35629</v>
          </cell>
          <cell r="B2757">
            <v>35629</v>
          </cell>
          <cell r="C2757">
            <v>0</v>
          </cell>
          <cell r="D2757">
            <v>18416.000099999994</v>
          </cell>
        </row>
        <row r="2758">
          <cell r="A2758">
            <v>35630</v>
          </cell>
          <cell r="B2758">
            <v>35630</v>
          </cell>
          <cell r="C2758">
            <v>0</v>
          </cell>
          <cell r="D2758">
            <v>18416.000099999994</v>
          </cell>
        </row>
        <row r="2759">
          <cell r="A2759">
            <v>35631</v>
          </cell>
          <cell r="B2759">
            <v>35631</v>
          </cell>
          <cell r="C2759">
            <v>0</v>
          </cell>
          <cell r="D2759">
            <v>18416.000099999994</v>
          </cell>
        </row>
        <row r="2760">
          <cell r="A2760">
            <v>35632</v>
          </cell>
          <cell r="B2760">
            <v>35632</v>
          </cell>
          <cell r="C2760">
            <v>0</v>
          </cell>
          <cell r="D2760">
            <v>18416.000099999994</v>
          </cell>
        </row>
        <row r="2761">
          <cell r="A2761">
            <v>35633</v>
          </cell>
          <cell r="B2761">
            <v>35633</v>
          </cell>
          <cell r="C2761">
            <v>0</v>
          </cell>
          <cell r="D2761">
            <v>18416.000099999994</v>
          </cell>
        </row>
        <row r="2762">
          <cell r="A2762">
            <v>35634</v>
          </cell>
          <cell r="B2762">
            <v>35634</v>
          </cell>
          <cell r="C2762">
            <v>0</v>
          </cell>
          <cell r="D2762">
            <v>18416.000099999994</v>
          </cell>
        </row>
        <row r="2763">
          <cell r="A2763">
            <v>35635</v>
          </cell>
          <cell r="B2763">
            <v>35635</v>
          </cell>
          <cell r="C2763">
            <v>0</v>
          </cell>
          <cell r="D2763">
            <v>18416.000099999994</v>
          </cell>
        </row>
        <row r="2764">
          <cell r="A2764">
            <v>35636</v>
          </cell>
          <cell r="B2764">
            <v>35636</v>
          </cell>
          <cell r="C2764">
            <v>0</v>
          </cell>
          <cell r="D2764">
            <v>18416.000099999994</v>
          </cell>
        </row>
        <row r="2765">
          <cell r="A2765">
            <v>35637</v>
          </cell>
          <cell r="B2765">
            <v>35637</v>
          </cell>
          <cell r="C2765">
            <v>0</v>
          </cell>
          <cell r="D2765">
            <v>18416.000099999994</v>
          </cell>
        </row>
        <row r="2766">
          <cell r="A2766">
            <v>35638</v>
          </cell>
          <cell r="B2766">
            <v>35638</v>
          </cell>
          <cell r="C2766">
            <v>0</v>
          </cell>
          <cell r="D2766">
            <v>18416.000099999994</v>
          </cell>
        </row>
        <row r="2767">
          <cell r="A2767">
            <v>35639</v>
          </cell>
          <cell r="B2767">
            <v>35639</v>
          </cell>
          <cell r="C2767">
            <v>0</v>
          </cell>
          <cell r="D2767">
            <v>18416.000099999994</v>
          </cell>
        </row>
        <row r="2768">
          <cell r="A2768">
            <v>35640</v>
          </cell>
          <cell r="B2768">
            <v>35640</v>
          </cell>
          <cell r="C2768">
            <v>0</v>
          </cell>
          <cell r="D2768">
            <v>18416.000099999994</v>
          </cell>
        </row>
        <row r="2769">
          <cell r="A2769">
            <v>35641</v>
          </cell>
          <cell r="B2769">
            <v>35641</v>
          </cell>
          <cell r="C2769">
            <v>0</v>
          </cell>
          <cell r="D2769">
            <v>18416.000099999994</v>
          </cell>
        </row>
        <row r="2770">
          <cell r="A2770">
            <v>35642</v>
          </cell>
          <cell r="B2770">
            <v>35642</v>
          </cell>
          <cell r="C2770">
            <v>0</v>
          </cell>
          <cell r="D2770">
            <v>18416.000099999994</v>
          </cell>
        </row>
        <row r="2771">
          <cell r="A2771">
            <v>35643</v>
          </cell>
          <cell r="B2771">
            <v>35643</v>
          </cell>
          <cell r="C2771">
            <v>0</v>
          </cell>
          <cell r="D2771">
            <v>18416.000099999994</v>
          </cell>
        </row>
        <row r="2772">
          <cell r="A2772">
            <v>35644</v>
          </cell>
          <cell r="B2772">
            <v>35644</v>
          </cell>
          <cell r="C2772">
            <v>0</v>
          </cell>
          <cell r="D2772">
            <v>18416.000099999994</v>
          </cell>
        </row>
        <row r="2773">
          <cell r="A2773">
            <v>35645</v>
          </cell>
          <cell r="B2773">
            <v>35645</v>
          </cell>
          <cell r="C2773">
            <v>0</v>
          </cell>
          <cell r="D2773">
            <v>18416.000099999994</v>
          </cell>
        </row>
        <row r="2774">
          <cell r="A2774">
            <v>35646</v>
          </cell>
          <cell r="B2774">
            <v>35646</v>
          </cell>
          <cell r="C2774">
            <v>0</v>
          </cell>
          <cell r="D2774">
            <v>18416.000099999994</v>
          </cell>
        </row>
        <row r="2775">
          <cell r="A2775">
            <v>35647</v>
          </cell>
          <cell r="B2775">
            <v>35647</v>
          </cell>
          <cell r="C2775">
            <v>0</v>
          </cell>
          <cell r="D2775">
            <v>18416.000099999994</v>
          </cell>
        </row>
        <row r="2776">
          <cell r="A2776">
            <v>35648</v>
          </cell>
          <cell r="B2776">
            <v>35648</v>
          </cell>
          <cell r="C2776">
            <v>0</v>
          </cell>
          <cell r="D2776">
            <v>18416.000099999994</v>
          </cell>
        </row>
        <row r="2777">
          <cell r="A2777">
            <v>35649</v>
          </cell>
          <cell r="B2777">
            <v>35649</v>
          </cell>
          <cell r="C2777">
            <v>0</v>
          </cell>
          <cell r="D2777">
            <v>18416.000099999994</v>
          </cell>
        </row>
        <row r="2778">
          <cell r="A2778">
            <v>35650</v>
          </cell>
          <cell r="B2778">
            <v>35650</v>
          </cell>
          <cell r="C2778">
            <v>0</v>
          </cell>
          <cell r="D2778">
            <v>18416.000099999994</v>
          </cell>
        </row>
        <row r="2779">
          <cell r="A2779">
            <v>35651</v>
          </cell>
          <cell r="B2779">
            <v>35651</v>
          </cell>
          <cell r="C2779">
            <v>0</v>
          </cell>
          <cell r="D2779">
            <v>18416.000099999994</v>
          </cell>
        </row>
        <row r="2780">
          <cell r="A2780">
            <v>35652</v>
          </cell>
          <cell r="B2780">
            <v>35652</v>
          </cell>
          <cell r="C2780">
            <v>0</v>
          </cell>
          <cell r="D2780">
            <v>18416.000099999994</v>
          </cell>
        </row>
        <row r="2781">
          <cell r="A2781">
            <v>35653</v>
          </cell>
          <cell r="B2781">
            <v>35653</v>
          </cell>
          <cell r="C2781">
            <v>0</v>
          </cell>
          <cell r="D2781">
            <v>18416.000099999994</v>
          </cell>
        </row>
        <row r="2782">
          <cell r="A2782">
            <v>35654</v>
          </cell>
          <cell r="B2782">
            <v>35654</v>
          </cell>
          <cell r="C2782">
            <v>1E-4</v>
          </cell>
          <cell r="D2782">
            <v>18416.000199999995</v>
          </cell>
        </row>
        <row r="2783">
          <cell r="A2783">
            <v>35655</v>
          </cell>
          <cell r="B2783">
            <v>35655</v>
          </cell>
          <cell r="C2783">
            <v>0</v>
          </cell>
          <cell r="D2783">
            <v>18416.000199999995</v>
          </cell>
        </row>
        <row r="2784">
          <cell r="A2784">
            <v>35656</v>
          </cell>
          <cell r="B2784">
            <v>35656</v>
          </cell>
          <cell r="C2784">
            <v>0</v>
          </cell>
          <cell r="D2784">
            <v>18416.000199999995</v>
          </cell>
        </row>
        <row r="2785">
          <cell r="A2785">
            <v>35657</v>
          </cell>
          <cell r="B2785">
            <v>35657</v>
          </cell>
          <cell r="C2785">
            <v>0</v>
          </cell>
          <cell r="D2785">
            <v>18416.000199999995</v>
          </cell>
        </row>
        <row r="2786">
          <cell r="A2786">
            <v>35658</v>
          </cell>
          <cell r="B2786">
            <v>35658</v>
          </cell>
          <cell r="C2786">
            <v>0</v>
          </cell>
          <cell r="D2786">
            <v>18416.000199999995</v>
          </cell>
        </row>
        <row r="2787">
          <cell r="A2787">
            <v>35659</v>
          </cell>
          <cell r="B2787">
            <v>35659</v>
          </cell>
          <cell r="C2787">
            <v>0</v>
          </cell>
          <cell r="D2787">
            <v>18416.000199999995</v>
          </cell>
        </row>
        <row r="2788">
          <cell r="A2788">
            <v>35660</v>
          </cell>
          <cell r="B2788">
            <v>35660</v>
          </cell>
          <cell r="C2788">
            <v>0</v>
          </cell>
          <cell r="D2788">
            <v>18416.000199999995</v>
          </cell>
        </row>
        <row r="2789">
          <cell r="A2789">
            <v>35661</v>
          </cell>
          <cell r="B2789">
            <v>35661</v>
          </cell>
          <cell r="C2789">
            <v>0</v>
          </cell>
          <cell r="D2789">
            <v>18416.000199999995</v>
          </cell>
        </row>
        <row r="2790">
          <cell r="A2790">
            <v>35662</v>
          </cell>
          <cell r="B2790">
            <v>35662</v>
          </cell>
          <cell r="C2790">
            <v>0</v>
          </cell>
          <cell r="D2790">
            <v>18416.000199999995</v>
          </cell>
        </row>
        <row r="2791">
          <cell r="A2791">
            <v>35663</v>
          </cell>
          <cell r="B2791">
            <v>35663</v>
          </cell>
          <cell r="C2791">
            <v>0</v>
          </cell>
          <cell r="D2791">
            <v>18416.000199999995</v>
          </cell>
        </row>
        <row r="2792">
          <cell r="A2792">
            <v>35664</v>
          </cell>
          <cell r="B2792">
            <v>35664</v>
          </cell>
          <cell r="C2792">
            <v>0</v>
          </cell>
          <cell r="D2792">
            <v>18416.000199999995</v>
          </cell>
        </row>
        <row r="2793">
          <cell r="A2793">
            <v>35665</v>
          </cell>
          <cell r="B2793">
            <v>35665</v>
          </cell>
          <cell r="C2793">
            <v>0</v>
          </cell>
          <cell r="D2793">
            <v>18416.000199999995</v>
          </cell>
        </row>
        <row r="2794">
          <cell r="A2794">
            <v>35666</v>
          </cell>
          <cell r="B2794">
            <v>35666</v>
          </cell>
          <cell r="C2794">
            <v>0</v>
          </cell>
          <cell r="D2794">
            <v>18416.000199999995</v>
          </cell>
        </row>
        <row r="2795">
          <cell r="A2795">
            <v>35667</v>
          </cell>
          <cell r="B2795">
            <v>35667</v>
          </cell>
          <cell r="C2795">
            <v>0</v>
          </cell>
          <cell r="D2795">
            <v>18416.000199999995</v>
          </cell>
        </row>
        <row r="2796">
          <cell r="A2796">
            <v>35668</v>
          </cell>
          <cell r="B2796">
            <v>35668</v>
          </cell>
          <cell r="C2796">
            <v>0</v>
          </cell>
          <cell r="D2796">
            <v>18416.000199999995</v>
          </cell>
        </row>
        <row r="2797">
          <cell r="A2797">
            <v>35669</v>
          </cell>
          <cell r="B2797">
            <v>35669</v>
          </cell>
          <cell r="C2797">
            <v>0</v>
          </cell>
          <cell r="D2797">
            <v>18416.000199999995</v>
          </cell>
        </row>
        <row r="2798">
          <cell r="A2798">
            <v>35670</v>
          </cell>
          <cell r="B2798">
            <v>35670</v>
          </cell>
          <cell r="C2798">
            <v>0</v>
          </cell>
          <cell r="D2798">
            <v>18416.000199999995</v>
          </cell>
        </row>
        <row r="2799">
          <cell r="A2799">
            <v>35671</v>
          </cell>
          <cell r="B2799">
            <v>35671</v>
          </cell>
          <cell r="C2799">
            <v>0</v>
          </cell>
          <cell r="D2799">
            <v>18416.000199999995</v>
          </cell>
        </row>
        <row r="2800">
          <cell r="A2800">
            <v>35672</v>
          </cell>
          <cell r="B2800">
            <v>35672</v>
          </cell>
          <cell r="C2800">
            <v>0</v>
          </cell>
          <cell r="D2800">
            <v>18416.000199999995</v>
          </cell>
        </row>
        <row r="2801">
          <cell r="A2801">
            <v>35673</v>
          </cell>
          <cell r="B2801">
            <v>35673</v>
          </cell>
          <cell r="C2801">
            <v>0</v>
          </cell>
          <cell r="D2801">
            <v>18416.000199999995</v>
          </cell>
        </row>
        <row r="2802">
          <cell r="A2802">
            <v>35674</v>
          </cell>
          <cell r="B2802">
            <v>35674</v>
          </cell>
          <cell r="C2802">
            <v>0</v>
          </cell>
          <cell r="D2802">
            <v>18416.000199999995</v>
          </cell>
        </row>
        <row r="2803">
          <cell r="A2803">
            <v>35675</v>
          </cell>
          <cell r="B2803">
            <v>35675</v>
          </cell>
          <cell r="C2803">
            <v>0</v>
          </cell>
          <cell r="D2803">
            <v>18416.000199999995</v>
          </cell>
        </row>
        <row r="2804">
          <cell r="A2804">
            <v>35676</v>
          </cell>
          <cell r="B2804">
            <v>35676</v>
          </cell>
          <cell r="C2804">
            <v>0</v>
          </cell>
          <cell r="D2804">
            <v>18416.000199999995</v>
          </cell>
        </row>
        <row r="2805">
          <cell r="A2805">
            <v>35677</v>
          </cell>
          <cell r="B2805">
            <v>35677</v>
          </cell>
          <cell r="C2805">
            <v>0</v>
          </cell>
          <cell r="D2805">
            <v>18416.000199999995</v>
          </cell>
        </row>
        <row r="2806">
          <cell r="A2806">
            <v>35678</v>
          </cell>
          <cell r="B2806">
            <v>35678</v>
          </cell>
          <cell r="C2806">
            <v>0</v>
          </cell>
          <cell r="D2806">
            <v>18416.000199999995</v>
          </cell>
        </row>
        <row r="2807">
          <cell r="A2807">
            <v>35679</v>
          </cell>
          <cell r="B2807">
            <v>35679</v>
          </cell>
          <cell r="C2807">
            <v>0</v>
          </cell>
          <cell r="D2807">
            <v>18416.000199999995</v>
          </cell>
        </row>
        <row r="2808">
          <cell r="A2808">
            <v>35680</v>
          </cell>
          <cell r="B2808">
            <v>35680</v>
          </cell>
          <cell r="C2808">
            <v>0</v>
          </cell>
          <cell r="D2808">
            <v>18416.000199999995</v>
          </cell>
        </row>
        <row r="2809">
          <cell r="A2809">
            <v>35681</v>
          </cell>
          <cell r="B2809">
            <v>35681</v>
          </cell>
          <cell r="C2809">
            <v>0</v>
          </cell>
          <cell r="D2809">
            <v>18416.000199999995</v>
          </cell>
        </row>
        <row r="2810">
          <cell r="A2810">
            <v>35682</v>
          </cell>
          <cell r="B2810">
            <v>35682</v>
          </cell>
          <cell r="C2810">
            <v>0.69979999999999998</v>
          </cell>
          <cell r="D2810">
            <v>18416.699999999993</v>
          </cell>
        </row>
        <row r="2811">
          <cell r="A2811">
            <v>35683</v>
          </cell>
          <cell r="B2811">
            <v>35683</v>
          </cell>
          <cell r="C2811">
            <v>2.2000000000000002</v>
          </cell>
          <cell r="D2811">
            <v>18418.899999999994</v>
          </cell>
        </row>
        <row r="2812">
          <cell r="A2812">
            <v>35684</v>
          </cell>
          <cell r="B2812">
            <v>35684</v>
          </cell>
          <cell r="C2812">
            <v>1.2</v>
          </cell>
          <cell r="D2812">
            <v>18420.099999999995</v>
          </cell>
        </row>
        <row r="2813">
          <cell r="A2813">
            <v>35685</v>
          </cell>
          <cell r="B2813">
            <v>35685</v>
          </cell>
          <cell r="C2813">
            <v>0</v>
          </cell>
          <cell r="D2813">
            <v>18420.099999999995</v>
          </cell>
        </row>
        <row r="2814">
          <cell r="A2814">
            <v>35686</v>
          </cell>
          <cell r="B2814">
            <v>35686</v>
          </cell>
          <cell r="C2814">
            <v>0.7</v>
          </cell>
          <cell r="D2814">
            <v>18420.799999999996</v>
          </cell>
        </row>
        <row r="2815">
          <cell r="A2815">
            <v>35687</v>
          </cell>
          <cell r="B2815">
            <v>35687</v>
          </cell>
          <cell r="C2815">
            <v>2.5</v>
          </cell>
          <cell r="D2815">
            <v>18423.299999999996</v>
          </cell>
        </row>
        <row r="2816">
          <cell r="A2816">
            <v>35688</v>
          </cell>
          <cell r="B2816">
            <v>35688</v>
          </cell>
          <cell r="C2816">
            <v>1.9</v>
          </cell>
          <cell r="D2816">
            <v>18425.199999999997</v>
          </cell>
        </row>
        <row r="2817">
          <cell r="A2817">
            <v>35689</v>
          </cell>
          <cell r="B2817">
            <v>35689</v>
          </cell>
          <cell r="C2817">
            <v>0</v>
          </cell>
          <cell r="D2817">
            <v>18425.199999999997</v>
          </cell>
        </row>
        <row r="2818">
          <cell r="A2818">
            <v>35690</v>
          </cell>
          <cell r="B2818">
            <v>35690</v>
          </cell>
          <cell r="C2818">
            <v>0</v>
          </cell>
          <cell r="D2818">
            <v>18425.199999999997</v>
          </cell>
        </row>
        <row r="2819">
          <cell r="A2819">
            <v>35691</v>
          </cell>
          <cell r="B2819">
            <v>35691</v>
          </cell>
          <cell r="C2819">
            <v>1.5</v>
          </cell>
          <cell r="D2819">
            <v>18426.699999999997</v>
          </cell>
        </row>
        <row r="2820">
          <cell r="A2820">
            <v>35692</v>
          </cell>
          <cell r="B2820">
            <v>35692</v>
          </cell>
          <cell r="C2820">
            <v>2.7</v>
          </cell>
          <cell r="D2820">
            <v>18429.399999999998</v>
          </cell>
        </row>
        <row r="2821">
          <cell r="A2821">
            <v>35693</v>
          </cell>
          <cell r="B2821">
            <v>35693</v>
          </cell>
          <cell r="C2821">
            <v>6</v>
          </cell>
          <cell r="D2821">
            <v>18435.399999999998</v>
          </cell>
        </row>
        <row r="2822">
          <cell r="A2822">
            <v>35694</v>
          </cell>
          <cell r="B2822">
            <v>35694</v>
          </cell>
          <cell r="C2822">
            <v>5.7</v>
          </cell>
          <cell r="D2822">
            <v>18441.099999999999</v>
          </cell>
        </row>
        <row r="2823">
          <cell r="A2823">
            <v>35695</v>
          </cell>
          <cell r="B2823">
            <v>35695</v>
          </cell>
          <cell r="C2823">
            <v>4.3</v>
          </cell>
          <cell r="D2823">
            <v>18445.399999999998</v>
          </cell>
        </row>
        <row r="2824">
          <cell r="A2824">
            <v>35696</v>
          </cell>
          <cell r="B2824">
            <v>35696</v>
          </cell>
          <cell r="C2824">
            <v>3.1</v>
          </cell>
          <cell r="D2824">
            <v>18448.499999999996</v>
          </cell>
        </row>
        <row r="2825">
          <cell r="A2825">
            <v>35697</v>
          </cell>
          <cell r="B2825">
            <v>35697</v>
          </cell>
          <cell r="C2825">
            <v>2.4</v>
          </cell>
          <cell r="D2825">
            <v>18450.899999999998</v>
          </cell>
        </row>
        <row r="2826">
          <cell r="A2826">
            <v>35698</v>
          </cell>
          <cell r="B2826">
            <v>35698</v>
          </cell>
          <cell r="C2826">
            <v>1.9</v>
          </cell>
          <cell r="D2826">
            <v>18452.8</v>
          </cell>
        </row>
        <row r="2827">
          <cell r="A2827">
            <v>35699</v>
          </cell>
          <cell r="B2827">
            <v>35699</v>
          </cell>
          <cell r="C2827">
            <v>1.2</v>
          </cell>
          <cell r="D2827">
            <v>18454</v>
          </cell>
        </row>
        <row r="2828">
          <cell r="A2828">
            <v>35700</v>
          </cell>
          <cell r="B2828">
            <v>35700</v>
          </cell>
          <cell r="C2828">
            <v>2.6</v>
          </cell>
          <cell r="D2828">
            <v>18456.599999999999</v>
          </cell>
        </row>
        <row r="2829">
          <cell r="A2829">
            <v>35701</v>
          </cell>
          <cell r="B2829">
            <v>35701</v>
          </cell>
          <cell r="C2829">
            <v>4.5</v>
          </cell>
          <cell r="D2829">
            <v>18461.099999999999</v>
          </cell>
        </row>
        <row r="2830">
          <cell r="A2830">
            <v>35702</v>
          </cell>
          <cell r="B2830">
            <v>35702</v>
          </cell>
          <cell r="C2830">
            <v>1.9</v>
          </cell>
          <cell r="D2830">
            <v>18463</v>
          </cell>
        </row>
        <row r="2831">
          <cell r="A2831">
            <v>35703</v>
          </cell>
          <cell r="B2831">
            <v>35703</v>
          </cell>
          <cell r="C2831">
            <v>0.9</v>
          </cell>
          <cell r="D2831">
            <v>18463.900000000001</v>
          </cell>
        </row>
        <row r="2832">
          <cell r="A2832">
            <v>35704</v>
          </cell>
          <cell r="B2832">
            <v>35704</v>
          </cell>
          <cell r="C2832">
            <v>2.4</v>
          </cell>
          <cell r="D2832">
            <v>18466.300000000003</v>
          </cell>
        </row>
        <row r="2833">
          <cell r="A2833">
            <v>35705</v>
          </cell>
          <cell r="B2833">
            <v>35705</v>
          </cell>
          <cell r="C2833">
            <v>3.4</v>
          </cell>
          <cell r="D2833">
            <v>18469.700000000004</v>
          </cell>
        </row>
        <row r="2834">
          <cell r="A2834">
            <v>35706</v>
          </cell>
          <cell r="B2834">
            <v>35706</v>
          </cell>
          <cell r="C2834">
            <v>4.5</v>
          </cell>
          <cell r="D2834">
            <v>18474.200000000004</v>
          </cell>
        </row>
        <row r="2835">
          <cell r="A2835">
            <v>35707</v>
          </cell>
          <cell r="B2835">
            <v>35707</v>
          </cell>
          <cell r="C2835">
            <v>1.3</v>
          </cell>
          <cell r="D2835">
            <v>18475.500000000004</v>
          </cell>
        </row>
        <row r="2836">
          <cell r="A2836">
            <v>35708</v>
          </cell>
          <cell r="B2836">
            <v>35708</v>
          </cell>
          <cell r="C2836">
            <v>0</v>
          </cell>
          <cell r="D2836">
            <v>18475.500000000004</v>
          </cell>
        </row>
        <row r="2837">
          <cell r="A2837">
            <v>35709</v>
          </cell>
          <cell r="B2837">
            <v>35709</v>
          </cell>
          <cell r="C2837">
            <v>0</v>
          </cell>
          <cell r="D2837">
            <v>18475.500000000004</v>
          </cell>
        </row>
        <row r="2838">
          <cell r="A2838">
            <v>35710</v>
          </cell>
          <cell r="B2838">
            <v>35710</v>
          </cell>
          <cell r="C2838">
            <v>0</v>
          </cell>
          <cell r="D2838">
            <v>18475.500000000004</v>
          </cell>
        </row>
        <row r="2839">
          <cell r="A2839">
            <v>35711</v>
          </cell>
          <cell r="B2839">
            <v>35711</v>
          </cell>
          <cell r="C2839">
            <v>0</v>
          </cell>
          <cell r="D2839">
            <v>18475.500000000004</v>
          </cell>
        </row>
        <row r="2840">
          <cell r="A2840">
            <v>35712</v>
          </cell>
          <cell r="B2840">
            <v>35712</v>
          </cell>
          <cell r="C2840">
            <v>0</v>
          </cell>
          <cell r="D2840">
            <v>18475.500000000004</v>
          </cell>
        </row>
        <row r="2841">
          <cell r="A2841">
            <v>35713</v>
          </cell>
          <cell r="B2841">
            <v>35713</v>
          </cell>
          <cell r="C2841">
            <v>0.7</v>
          </cell>
          <cell r="D2841">
            <v>18476.200000000004</v>
          </cell>
        </row>
        <row r="2842">
          <cell r="A2842">
            <v>35714</v>
          </cell>
          <cell r="B2842">
            <v>35714</v>
          </cell>
          <cell r="C2842">
            <v>3.7</v>
          </cell>
          <cell r="D2842">
            <v>18479.900000000005</v>
          </cell>
        </row>
        <row r="2843">
          <cell r="A2843">
            <v>35715</v>
          </cell>
          <cell r="B2843">
            <v>35715</v>
          </cell>
          <cell r="C2843">
            <v>6.7</v>
          </cell>
          <cell r="D2843">
            <v>18486.600000000006</v>
          </cell>
        </row>
        <row r="2844">
          <cell r="A2844">
            <v>35716</v>
          </cell>
          <cell r="B2844">
            <v>35716</v>
          </cell>
          <cell r="C2844">
            <v>6</v>
          </cell>
          <cell r="D2844">
            <v>18492.600000000006</v>
          </cell>
        </row>
        <row r="2845">
          <cell r="A2845">
            <v>35717</v>
          </cell>
          <cell r="B2845">
            <v>35717</v>
          </cell>
          <cell r="C2845">
            <v>8.6999999999999993</v>
          </cell>
          <cell r="D2845">
            <v>18501.300000000007</v>
          </cell>
        </row>
        <row r="2846">
          <cell r="A2846">
            <v>35718</v>
          </cell>
          <cell r="B2846">
            <v>35718</v>
          </cell>
          <cell r="C2846">
            <v>9.1</v>
          </cell>
          <cell r="D2846">
            <v>18510.400000000005</v>
          </cell>
        </row>
        <row r="2847">
          <cell r="A2847">
            <v>35719</v>
          </cell>
          <cell r="B2847">
            <v>35719</v>
          </cell>
          <cell r="C2847">
            <v>10.7</v>
          </cell>
          <cell r="D2847">
            <v>18521.100000000006</v>
          </cell>
        </row>
        <row r="2848">
          <cell r="A2848">
            <v>35720</v>
          </cell>
          <cell r="B2848">
            <v>35720</v>
          </cell>
          <cell r="C2848">
            <v>8</v>
          </cell>
          <cell r="D2848">
            <v>18529.100000000006</v>
          </cell>
        </row>
        <row r="2849">
          <cell r="A2849">
            <v>35721</v>
          </cell>
          <cell r="B2849">
            <v>35721</v>
          </cell>
          <cell r="C2849">
            <v>3.3</v>
          </cell>
          <cell r="D2849">
            <v>18532.400000000005</v>
          </cell>
        </row>
        <row r="2850">
          <cell r="A2850">
            <v>35722</v>
          </cell>
          <cell r="B2850">
            <v>35722</v>
          </cell>
          <cell r="C2850">
            <v>3.1</v>
          </cell>
          <cell r="D2850">
            <v>18535.500000000004</v>
          </cell>
        </row>
        <row r="2851">
          <cell r="A2851">
            <v>35723</v>
          </cell>
          <cell r="B2851">
            <v>35723</v>
          </cell>
          <cell r="C2851">
            <v>5.9</v>
          </cell>
          <cell r="D2851">
            <v>18541.400000000005</v>
          </cell>
        </row>
        <row r="2852">
          <cell r="A2852">
            <v>35724</v>
          </cell>
          <cell r="B2852">
            <v>35724</v>
          </cell>
          <cell r="C2852">
            <v>12.2</v>
          </cell>
          <cell r="D2852">
            <v>18553.600000000006</v>
          </cell>
        </row>
        <row r="2853">
          <cell r="A2853">
            <v>35725</v>
          </cell>
          <cell r="B2853">
            <v>35725</v>
          </cell>
          <cell r="C2853">
            <v>12.3</v>
          </cell>
          <cell r="D2853">
            <v>18565.900000000005</v>
          </cell>
        </row>
        <row r="2854">
          <cell r="A2854">
            <v>35726</v>
          </cell>
          <cell r="B2854">
            <v>35726</v>
          </cell>
          <cell r="C2854">
            <v>8.1</v>
          </cell>
          <cell r="D2854">
            <v>18574.000000000004</v>
          </cell>
        </row>
        <row r="2855">
          <cell r="A2855">
            <v>35727</v>
          </cell>
          <cell r="B2855">
            <v>35727</v>
          </cell>
          <cell r="C2855">
            <v>11</v>
          </cell>
          <cell r="D2855">
            <v>18585.000000000004</v>
          </cell>
        </row>
        <row r="2856">
          <cell r="A2856">
            <v>35728</v>
          </cell>
          <cell r="B2856">
            <v>35728</v>
          </cell>
          <cell r="C2856">
            <v>11.6</v>
          </cell>
          <cell r="D2856">
            <v>18596.600000000002</v>
          </cell>
        </row>
        <row r="2857">
          <cell r="A2857">
            <v>35729</v>
          </cell>
          <cell r="B2857">
            <v>35729</v>
          </cell>
          <cell r="C2857">
            <v>13.4</v>
          </cell>
          <cell r="D2857">
            <v>18610.000000000004</v>
          </cell>
        </row>
        <row r="2858">
          <cell r="A2858">
            <v>35730</v>
          </cell>
          <cell r="B2858">
            <v>35730</v>
          </cell>
          <cell r="C2858">
            <v>15.2</v>
          </cell>
          <cell r="D2858">
            <v>18625.200000000004</v>
          </cell>
        </row>
        <row r="2859">
          <cell r="A2859">
            <v>35731</v>
          </cell>
          <cell r="B2859">
            <v>35731</v>
          </cell>
          <cell r="C2859">
            <v>14.9</v>
          </cell>
          <cell r="D2859">
            <v>18640.100000000006</v>
          </cell>
        </row>
        <row r="2860">
          <cell r="A2860">
            <v>35732</v>
          </cell>
          <cell r="B2860">
            <v>35732</v>
          </cell>
          <cell r="C2860">
            <v>11</v>
          </cell>
          <cell r="D2860">
            <v>18651.100000000006</v>
          </cell>
        </row>
        <row r="2861">
          <cell r="A2861">
            <v>35733</v>
          </cell>
          <cell r="B2861">
            <v>35733</v>
          </cell>
          <cell r="C2861">
            <v>9.6999999999999993</v>
          </cell>
          <cell r="D2861">
            <v>18660.800000000007</v>
          </cell>
        </row>
        <row r="2862">
          <cell r="A2862">
            <v>35734</v>
          </cell>
          <cell r="B2862">
            <v>35734</v>
          </cell>
          <cell r="C2862">
            <v>11.9</v>
          </cell>
          <cell r="D2862">
            <v>18672.700000000008</v>
          </cell>
        </row>
        <row r="2863">
          <cell r="A2863">
            <v>35735</v>
          </cell>
          <cell r="B2863">
            <v>35735</v>
          </cell>
          <cell r="C2863">
            <v>12.3</v>
          </cell>
          <cell r="D2863">
            <v>18685.000000000007</v>
          </cell>
        </row>
        <row r="2864">
          <cell r="A2864">
            <v>35736</v>
          </cell>
          <cell r="B2864">
            <v>35736</v>
          </cell>
          <cell r="C2864">
            <v>11.2</v>
          </cell>
          <cell r="D2864">
            <v>18696.200000000008</v>
          </cell>
        </row>
        <row r="2865">
          <cell r="A2865">
            <v>35737</v>
          </cell>
          <cell r="B2865">
            <v>35737</v>
          </cell>
          <cell r="C2865">
            <v>10.7</v>
          </cell>
          <cell r="D2865">
            <v>18706.900000000009</v>
          </cell>
        </row>
        <row r="2866">
          <cell r="A2866">
            <v>35738</v>
          </cell>
          <cell r="B2866">
            <v>35738</v>
          </cell>
          <cell r="C2866">
            <v>14.1</v>
          </cell>
          <cell r="D2866">
            <v>18721.000000000007</v>
          </cell>
        </row>
        <row r="2867">
          <cell r="A2867">
            <v>35739</v>
          </cell>
          <cell r="B2867">
            <v>35739</v>
          </cell>
          <cell r="C2867">
            <v>11.3</v>
          </cell>
          <cell r="D2867">
            <v>18732.300000000007</v>
          </cell>
        </row>
        <row r="2868">
          <cell r="A2868">
            <v>35740</v>
          </cell>
          <cell r="B2868">
            <v>35740</v>
          </cell>
          <cell r="C2868">
            <v>8.1</v>
          </cell>
          <cell r="D2868">
            <v>18740.400000000005</v>
          </cell>
        </row>
        <row r="2869">
          <cell r="A2869">
            <v>35741</v>
          </cell>
          <cell r="B2869">
            <v>35741</v>
          </cell>
          <cell r="C2869">
            <v>3.8</v>
          </cell>
          <cell r="D2869">
            <v>18744.200000000004</v>
          </cell>
        </row>
        <row r="2870">
          <cell r="A2870">
            <v>35742</v>
          </cell>
          <cell r="B2870">
            <v>35742</v>
          </cell>
          <cell r="C2870">
            <v>6.8</v>
          </cell>
          <cell r="D2870">
            <v>18751.000000000004</v>
          </cell>
        </row>
        <row r="2871">
          <cell r="A2871">
            <v>35743</v>
          </cell>
          <cell r="B2871">
            <v>35743</v>
          </cell>
          <cell r="C2871">
            <v>6.7</v>
          </cell>
          <cell r="D2871">
            <v>18757.700000000004</v>
          </cell>
        </row>
        <row r="2872">
          <cell r="A2872">
            <v>35744</v>
          </cell>
          <cell r="B2872">
            <v>35744</v>
          </cell>
          <cell r="C2872">
            <v>5.5</v>
          </cell>
          <cell r="D2872">
            <v>18763.200000000004</v>
          </cell>
        </row>
        <row r="2873">
          <cell r="A2873">
            <v>35745</v>
          </cell>
          <cell r="B2873">
            <v>35745</v>
          </cell>
          <cell r="C2873">
            <v>7.3</v>
          </cell>
          <cell r="D2873">
            <v>18770.500000000004</v>
          </cell>
        </row>
        <row r="2874">
          <cell r="A2874">
            <v>35746</v>
          </cell>
          <cell r="B2874">
            <v>35746</v>
          </cell>
          <cell r="C2874">
            <v>10.199999999999999</v>
          </cell>
          <cell r="D2874">
            <v>18780.700000000004</v>
          </cell>
        </row>
        <row r="2875">
          <cell r="A2875">
            <v>35747</v>
          </cell>
          <cell r="B2875">
            <v>35747</v>
          </cell>
          <cell r="C2875">
            <v>8.8000000000000007</v>
          </cell>
          <cell r="D2875">
            <v>18789.500000000004</v>
          </cell>
        </row>
        <row r="2876">
          <cell r="A2876">
            <v>35748</v>
          </cell>
          <cell r="B2876">
            <v>35748</v>
          </cell>
          <cell r="C2876">
            <v>9.3000000000000007</v>
          </cell>
          <cell r="D2876">
            <v>18798.800000000003</v>
          </cell>
        </row>
        <row r="2877">
          <cell r="A2877">
            <v>35749</v>
          </cell>
          <cell r="B2877">
            <v>35749</v>
          </cell>
          <cell r="C2877">
            <v>10</v>
          </cell>
          <cell r="D2877">
            <v>18808.800000000003</v>
          </cell>
        </row>
        <row r="2878">
          <cell r="A2878">
            <v>35750</v>
          </cell>
          <cell r="B2878">
            <v>35750</v>
          </cell>
          <cell r="C2878">
            <v>10</v>
          </cell>
          <cell r="D2878">
            <v>18818.800000000003</v>
          </cell>
        </row>
        <row r="2879">
          <cell r="A2879">
            <v>35751</v>
          </cell>
          <cell r="B2879">
            <v>35751</v>
          </cell>
          <cell r="C2879">
            <v>8.8000000000000007</v>
          </cell>
          <cell r="D2879">
            <v>18827.600000000002</v>
          </cell>
        </row>
        <row r="2880">
          <cell r="A2880">
            <v>35752</v>
          </cell>
          <cell r="B2880">
            <v>35752</v>
          </cell>
          <cell r="C2880">
            <v>12.3</v>
          </cell>
          <cell r="D2880">
            <v>18839.900000000001</v>
          </cell>
        </row>
        <row r="2881">
          <cell r="A2881">
            <v>35753</v>
          </cell>
          <cell r="B2881">
            <v>35753</v>
          </cell>
          <cell r="C2881">
            <v>15.5</v>
          </cell>
          <cell r="D2881">
            <v>18855.400000000001</v>
          </cell>
        </row>
        <row r="2882">
          <cell r="A2882">
            <v>35754</v>
          </cell>
          <cell r="B2882">
            <v>35754</v>
          </cell>
          <cell r="C2882">
            <v>14.7</v>
          </cell>
          <cell r="D2882">
            <v>18870.100000000002</v>
          </cell>
        </row>
        <row r="2883">
          <cell r="A2883">
            <v>35755</v>
          </cell>
          <cell r="B2883">
            <v>35755</v>
          </cell>
          <cell r="C2883">
            <v>15.2</v>
          </cell>
          <cell r="D2883">
            <v>18885.300000000003</v>
          </cell>
        </row>
        <row r="2884">
          <cell r="A2884">
            <v>35756</v>
          </cell>
          <cell r="B2884">
            <v>35756</v>
          </cell>
          <cell r="C2884">
            <v>14</v>
          </cell>
          <cell r="D2884">
            <v>18899.300000000003</v>
          </cell>
        </row>
        <row r="2885">
          <cell r="A2885">
            <v>35757</v>
          </cell>
          <cell r="B2885">
            <v>35757</v>
          </cell>
          <cell r="C2885">
            <v>15.2</v>
          </cell>
          <cell r="D2885">
            <v>18914.500000000004</v>
          </cell>
        </row>
        <row r="2886">
          <cell r="A2886">
            <v>35758</v>
          </cell>
          <cell r="B2886">
            <v>35758</v>
          </cell>
          <cell r="C2886">
            <v>14.4</v>
          </cell>
          <cell r="D2886">
            <v>18928.900000000005</v>
          </cell>
        </row>
        <row r="2887">
          <cell r="A2887">
            <v>35759</v>
          </cell>
          <cell r="B2887">
            <v>35759</v>
          </cell>
          <cell r="C2887">
            <v>14</v>
          </cell>
          <cell r="D2887">
            <v>18942.900000000005</v>
          </cell>
        </row>
        <row r="2888">
          <cell r="A2888">
            <v>35760</v>
          </cell>
          <cell r="B2888">
            <v>35760</v>
          </cell>
          <cell r="C2888">
            <v>13.5</v>
          </cell>
          <cell r="D2888">
            <v>18956.400000000005</v>
          </cell>
        </row>
        <row r="2889">
          <cell r="A2889">
            <v>35761</v>
          </cell>
          <cell r="B2889">
            <v>35761</v>
          </cell>
          <cell r="C2889">
            <v>15.6</v>
          </cell>
          <cell r="D2889">
            <v>18972.000000000004</v>
          </cell>
        </row>
        <row r="2890">
          <cell r="A2890">
            <v>35762</v>
          </cell>
          <cell r="B2890">
            <v>35762</v>
          </cell>
          <cell r="C2890">
            <v>14.8</v>
          </cell>
          <cell r="D2890">
            <v>18986.800000000003</v>
          </cell>
        </row>
        <row r="2891">
          <cell r="A2891">
            <v>35763</v>
          </cell>
          <cell r="B2891">
            <v>35763</v>
          </cell>
          <cell r="C2891">
            <v>11</v>
          </cell>
          <cell r="D2891">
            <v>18997.800000000003</v>
          </cell>
        </row>
        <row r="2892">
          <cell r="A2892">
            <v>35764</v>
          </cell>
          <cell r="B2892">
            <v>35764</v>
          </cell>
          <cell r="C2892">
            <v>8.1</v>
          </cell>
          <cell r="D2892">
            <v>19005.900000000001</v>
          </cell>
        </row>
        <row r="2893">
          <cell r="A2893">
            <v>35765</v>
          </cell>
          <cell r="B2893">
            <v>35765</v>
          </cell>
          <cell r="C2893">
            <v>12.1</v>
          </cell>
          <cell r="D2893">
            <v>19018</v>
          </cell>
        </row>
        <row r="2894">
          <cell r="A2894">
            <v>35766</v>
          </cell>
          <cell r="B2894">
            <v>35766</v>
          </cell>
          <cell r="C2894">
            <v>14.8</v>
          </cell>
          <cell r="D2894">
            <v>19032.8</v>
          </cell>
        </row>
        <row r="2895">
          <cell r="A2895">
            <v>35767</v>
          </cell>
          <cell r="B2895">
            <v>35767</v>
          </cell>
          <cell r="C2895">
            <v>13.4</v>
          </cell>
          <cell r="D2895">
            <v>19046.2</v>
          </cell>
        </row>
        <row r="2896">
          <cell r="A2896">
            <v>35768</v>
          </cell>
          <cell r="B2896">
            <v>35768</v>
          </cell>
          <cell r="C2896">
            <v>13.3</v>
          </cell>
          <cell r="D2896">
            <v>19059.5</v>
          </cell>
        </row>
        <row r="2897">
          <cell r="A2897">
            <v>35769</v>
          </cell>
          <cell r="B2897">
            <v>35769</v>
          </cell>
          <cell r="C2897">
            <v>15</v>
          </cell>
          <cell r="D2897">
            <v>19074.5</v>
          </cell>
        </row>
        <row r="2898">
          <cell r="A2898">
            <v>35770</v>
          </cell>
          <cell r="B2898">
            <v>35770</v>
          </cell>
          <cell r="C2898">
            <v>12.7</v>
          </cell>
          <cell r="D2898">
            <v>19087.2</v>
          </cell>
        </row>
        <row r="2899">
          <cell r="A2899">
            <v>35771</v>
          </cell>
          <cell r="B2899">
            <v>35771</v>
          </cell>
          <cell r="C2899">
            <v>10.3</v>
          </cell>
          <cell r="D2899">
            <v>19097.5</v>
          </cell>
        </row>
        <row r="2900">
          <cell r="A2900">
            <v>35772</v>
          </cell>
          <cell r="B2900">
            <v>35772</v>
          </cell>
          <cell r="C2900">
            <v>11</v>
          </cell>
          <cell r="D2900">
            <v>19108.5</v>
          </cell>
        </row>
        <row r="2901">
          <cell r="A2901">
            <v>35773</v>
          </cell>
          <cell r="B2901">
            <v>35773</v>
          </cell>
          <cell r="C2901">
            <v>11.3</v>
          </cell>
          <cell r="D2901">
            <v>19119.8</v>
          </cell>
        </row>
        <row r="2902">
          <cell r="A2902">
            <v>35774</v>
          </cell>
          <cell r="B2902">
            <v>35774</v>
          </cell>
          <cell r="C2902">
            <v>8.1</v>
          </cell>
          <cell r="D2902">
            <v>19127.899999999998</v>
          </cell>
        </row>
        <row r="2903">
          <cell r="A2903">
            <v>35775</v>
          </cell>
          <cell r="B2903">
            <v>35775</v>
          </cell>
          <cell r="C2903">
            <v>5.6</v>
          </cell>
          <cell r="D2903">
            <v>19133.499999999996</v>
          </cell>
        </row>
        <row r="2904">
          <cell r="A2904">
            <v>35776</v>
          </cell>
          <cell r="B2904">
            <v>35776</v>
          </cell>
          <cell r="C2904">
            <v>7.4</v>
          </cell>
          <cell r="D2904">
            <v>19140.899999999998</v>
          </cell>
        </row>
        <row r="2905">
          <cell r="A2905">
            <v>35777</v>
          </cell>
          <cell r="B2905">
            <v>35777</v>
          </cell>
          <cell r="C2905">
            <v>10.8</v>
          </cell>
          <cell r="D2905">
            <v>19151.699999999997</v>
          </cell>
        </row>
        <row r="2906">
          <cell r="A2906">
            <v>35778</v>
          </cell>
          <cell r="B2906">
            <v>35778</v>
          </cell>
          <cell r="C2906">
            <v>12</v>
          </cell>
          <cell r="D2906">
            <v>19163.699999999997</v>
          </cell>
        </row>
        <row r="2907">
          <cell r="A2907">
            <v>35779</v>
          </cell>
          <cell r="B2907">
            <v>35779</v>
          </cell>
          <cell r="C2907">
            <v>16.7</v>
          </cell>
          <cell r="D2907">
            <v>19180.399999999998</v>
          </cell>
        </row>
        <row r="2908">
          <cell r="A2908">
            <v>35780</v>
          </cell>
          <cell r="B2908">
            <v>35780</v>
          </cell>
          <cell r="C2908">
            <v>23.7</v>
          </cell>
          <cell r="D2908">
            <v>19204.099999999999</v>
          </cell>
        </row>
        <row r="2909">
          <cell r="A2909">
            <v>35781</v>
          </cell>
          <cell r="B2909">
            <v>35781</v>
          </cell>
          <cell r="C2909">
            <v>25.3</v>
          </cell>
          <cell r="D2909">
            <v>19229.399999999998</v>
          </cell>
        </row>
        <row r="2910">
          <cell r="A2910">
            <v>35782</v>
          </cell>
          <cell r="B2910">
            <v>35782</v>
          </cell>
          <cell r="C2910">
            <v>20.100000000000001</v>
          </cell>
          <cell r="D2910">
            <v>19249.499999999996</v>
          </cell>
        </row>
        <row r="2911">
          <cell r="A2911">
            <v>35783</v>
          </cell>
          <cell r="B2911">
            <v>35783</v>
          </cell>
          <cell r="C2911">
            <v>17.399999999999999</v>
          </cell>
          <cell r="D2911">
            <v>19266.899999999998</v>
          </cell>
        </row>
        <row r="2912">
          <cell r="A2912">
            <v>35784</v>
          </cell>
          <cell r="B2912">
            <v>35784</v>
          </cell>
          <cell r="C2912">
            <v>15.8</v>
          </cell>
          <cell r="D2912">
            <v>19282.699999999997</v>
          </cell>
        </row>
        <row r="2913">
          <cell r="A2913">
            <v>35785</v>
          </cell>
          <cell r="B2913">
            <v>35785</v>
          </cell>
          <cell r="C2913">
            <v>14</v>
          </cell>
          <cell r="D2913">
            <v>19296.699999999997</v>
          </cell>
        </row>
        <row r="2914">
          <cell r="A2914">
            <v>35786</v>
          </cell>
          <cell r="B2914">
            <v>35786</v>
          </cell>
          <cell r="C2914">
            <v>13.9</v>
          </cell>
          <cell r="D2914">
            <v>19310.599999999999</v>
          </cell>
        </row>
        <row r="2915">
          <cell r="A2915">
            <v>35787</v>
          </cell>
          <cell r="B2915">
            <v>35787</v>
          </cell>
          <cell r="C2915">
            <v>14</v>
          </cell>
          <cell r="D2915">
            <v>19324.599999999999</v>
          </cell>
        </row>
        <row r="2916">
          <cell r="A2916">
            <v>35788</v>
          </cell>
          <cell r="B2916">
            <v>35788</v>
          </cell>
          <cell r="C2916">
            <v>12.1</v>
          </cell>
          <cell r="D2916">
            <v>19336.699999999997</v>
          </cell>
        </row>
        <row r="2917">
          <cell r="A2917">
            <v>35789</v>
          </cell>
          <cell r="B2917">
            <v>35789</v>
          </cell>
          <cell r="C2917">
            <v>6.5</v>
          </cell>
          <cell r="D2917">
            <v>19343.199999999997</v>
          </cell>
        </row>
        <row r="2918">
          <cell r="A2918">
            <v>35790</v>
          </cell>
          <cell r="B2918">
            <v>35790</v>
          </cell>
          <cell r="C2918">
            <v>5.9</v>
          </cell>
          <cell r="D2918">
            <v>19349.099999999999</v>
          </cell>
        </row>
        <row r="2919">
          <cell r="A2919">
            <v>35791</v>
          </cell>
          <cell r="B2919">
            <v>35791</v>
          </cell>
          <cell r="C2919">
            <v>9</v>
          </cell>
          <cell r="D2919">
            <v>19358.099999999999</v>
          </cell>
        </row>
        <row r="2920">
          <cell r="A2920">
            <v>35792</v>
          </cell>
          <cell r="B2920">
            <v>35792</v>
          </cell>
          <cell r="C2920">
            <v>11</v>
          </cell>
          <cell r="D2920">
            <v>19369.099999999999</v>
          </cell>
        </row>
        <row r="2921">
          <cell r="A2921">
            <v>35793</v>
          </cell>
          <cell r="B2921">
            <v>35793</v>
          </cell>
          <cell r="C2921">
            <v>11.6</v>
          </cell>
          <cell r="D2921">
            <v>19380.699999999997</v>
          </cell>
        </row>
        <row r="2922">
          <cell r="A2922">
            <v>35794</v>
          </cell>
          <cell r="B2922">
            <v>35794</v>
          </cell>
          <cell r="C2922">
            <v>12.7</v>
          </cell>
          <cell r="D2922">
            <v>19393.399999999998</v>
          </cell>
        </row>
        <row r="2923">
          <cell r="A2923">
            <v>35795</v>
          </cell>
          <cell r="B2923">
            <v>35795</v>
          </cell>
          <cell r="C2923">
            <v>11.2</v>
          </cell>
          <cell r="D2923">
            <v>19404.599999999999</v>
          </cell>
        </row>
        <row r="2924">
          <cell r="A2924">
            <v>35796</v>
          </cell>
          <cell r="B2924">
            <v>35796</v>
          </cell>
          <cell r="C2924">
            <v>8.5</v>
          </cell>
          <cell r="D2924">
            <v>19413.099999999999</v>
          </cell>
        </row>
        <row r="2925">
          <cell r="A2925">
            <v>35797</v>
          </cell>
          <cell r="B2925">
            <v>35797</v>
          </cell>
          <cell r="C2925">
            <v>8.8000000000000007</v>
          </cell>
          <cell r="D2925">
            <v>19421.899999999998</v>
          </cell>
        </row>
        <row r="2926">
          <cell r="A2926">
            <v>35798</v>
          </cell>
          <cell r="B2926">
            <v>35798</v>
          </cell>
          <cell r="C2926">
            <v>7.2</v>
          </cell>
          <cell r="D2926">
            <v>19429.099999999999</v>
          </cell>
        </row>
        <row r="2927">
          <cell r="A2927">
            <v>35799</v>
          </cell>
          <cell r="B2927">
            <v>35799</v>
          </cell>
          <cell r="C2927">
            <v>9</v>
          </cell>
          <cell r="D2927">
            <v>19438.099999999999</v>
          </cell>
        </row>
        <row r="2928">
          <cell r="A2928">
            <v>35800</v>
          </cell>
          <cell r="B2928">
            <v>35800</v>
          </cell>
          <cell r="C2928">
            <v>8.1</v>
          </cell>
          <cell r="D2928">
            <v>19446.199999999997</v>
          </cell>
        </row>
        <row r="2929">
          <cell r="A2929">
            <v>35801</v>
          </cell>
          <cell r="B2929">
            <v>35801</v>
          </cell>
          <cell r="C2929">
            <v>10.199999999999999</v>
          </cell>
          <cell r="D2929">
            <v>19456.399999999998</v>
          </cell>
        </row>
        <row r="2930">
          <cell r="A2930">
            <v>35802</v>
          </cell>
          <cell r="B2930">
            <v>35802</v>
          </cell>
          <cell r="C2930">
            <v>9</v>
          </cell>
          <cell r="D2930">
            <v>19465.399999999998</v>
          </cell>
        </row>
        <row r="2931">
          <cell r="A2931">
            <v>35803</v>
          </cell>
          <cell r="B2931">
            <v>35803</v>
          </cell>
          <cell r="C2931">
            <v>7.9</v>
          </cell>
          <cell r="D2931">
            <v>19473.3</v>
          </cell>
        </row>
        <row r="2932">
          <cell r="A2932">
            <v>35804</v>
          </cell>
          <cell r="B2932">
            <v>35804</v>
          </cell>
          <cell r="C2932">
            <v>5.3</v>
          </cell>
          <cell r="D2932">
            <v>19478.599999999999</v>
          </cell>
        </row>
        <row r="2933">
          <cell r="A2933">
            <v>35805</v>
          </cell>
          <cell r="B2933">
            <v>35805</v>
          </cell>
          <cell r="C2933">
            <v>5.0999999999999996</v>
          </cell>
          <cell r="D2933">
            <v>19483.699999999997</v>
          </cell>
        </row>
        <row r="2934">
          <cell r="A2934">
            <v>35806</v>
          </cell>
          <cell r="B2934">
            <v>35806</v>
          </cell>
          <cell r="C2934">
            <v>10.6</v>
          </cell>
          <cell r="D2934">
            <v>19494.299999999996</v>
          </cell>
        </row>
        <row r="2935">
          <cell r="A2935">
            <v>35807</v>
          </cell>
          <cell r="B2935">
            <v>35807</v>
          </cell>
          <cell r="C2935">
            <v>10.7</v>
          </cell>
          <cell r="D2935">
            <v>19504.999999999996</v>
          </cell>
        </row>
        <row r="2936">
          <cell r="A2936">
            <v>35808</v>
          </cell>
          <cell r="B2936">
            <v>35808</v>
          </cell>
          <cell r="C2936">
            <v>12.8</v>
          </cell>
          <cell r="D2936">
            <v>19517.799999999996</v>
          </cell>
        </row>
        <row r="2937">
          <cell r="A2937">
            <v>35809</v>
          </cell>
          <cell r="B2937">
            <v>35809</v>
          </cell>
          <cell r="C2937">
            <v>10.3</v>
          </cell>
          <cell r="D2937">
            <v>19528.099999999995</v>
          </cell>
        </row>
        <row r="2938">
          <cell r="A2938">
            <v>35810</v>
          </cell>
          <cell r="B2938">
            <v>35810</v>
          </cell>
          <cell r="C2938">
            <v>9.3000000000000007</v>
          </cell>
          <cell r="D2938">
            <v>19537.399999999994</v>
          </cell>
        </row>
        <row r="2939">
          <cell r="A2939">
            <v>35811</v>
          </cell>
          <cell r="B2939">
            <v>35811</v>
          </cell>
          <cell r="C2939">
            <v>8.6999999999999993</v>
          </cell>
          <cell r="D2939">
            <v>19546.099999999995</v>
          </cell>
        </row>
        <row r="2940">
          <cell r="A2940">
            <v>35812</v>
          </cell>
          <cell r="B2940">
            <v>35812</v>
          </cell>
          <cell r="C2940">
            <v>9.6</v>
          </cell>
          <cell r="D2940">
            <v>19555.699999999993</v>
          </cell>
        </row>
        <row r="2941">
          <cell r="A2941">
            <v>35813</v>
          </cell>
          <cell r="B2941">
            <v>35813</v>
          </cell>
          <cell r="C2941">
            <v>10.4</v>
          </cell>
          <cell r="D2941">
            <v>19566.099999999995</v>
          </cell>
        </row>
        <row r="2942">
          <cell r="A2942">
            <v>35814</v>
          </cell>
          <cell r="B2942">
            <v>35814</v>
          </cell>
          <cell r="C2942">
            <v>11.1</v>
          </cell>
          <cell r="D2942">
            <v>19577.199999999993</v>
          </cell>
        </row>
        <row r="2943">
          <cell r="A2943">
            <v>35815</v>
          </cell>
          <cell r="B2943">
            <v>35815</v>
          </cell>
          <cell r="C2943">
            <v>12.2</v>
          </cell>
          <cell r="D2943">
            <v>19589.399999999994</v>
          </cell>
        </row>
        <row r="2944">
          <cell r="A2944">
            <v>35816</v>
          </cell>
          <cell r="B2944">
            <v>35816</v>
          </cell>
          <cell r="C2944">
            <v>14.6</v>
          </cell>
          <cell r="D2944">
            <v>19603.999999999993</v>
          </cell>
        </row>
        <row r="2945">
          <cell r="A2945">
            <v>35817</v>
          </cell>
          <cell r="B2945">
            <v>35817</v>
          </cell>
          <cell r="C2945">
            <v>13.1</v>
          </cell>
          <cell r="D2945">
            <v>19617.099999999991</v>
          </cell>
        </row>
        <row r="2946">
          <cell r="A2946">
            <v>35818</v>
          </cell>
          <cell r="B2946">
            <v>35818</v>
          </cell>
          <cell r="C2946">
            <v>15</v>
          </cell>
          <cell r="D2946">
            <v>19632.099999999991</v>
          </cell>
        </row>
        <row r="2947">
          <cell r="A2947">
            <v>35819</v>
          </cell>
          <cell r="B2947">
            <v>35819</v>
          </cell>
          <cell r="C2947">
            <v>15.9</v>
          </cell>
          <cell r="D2947">
            <v>19647.999999999993</v>
          </cell>
        </row>
        <row r="2948">
          <cell r="A2948">
            <v>35820</v>
          </cell>
          <cell r="B2948">
            <v>35820</v>
          </cell>
          <cell r="C2948">
            <v>17.5</v>
          </cell>
          <cell r="D2948">
            <v>19665.499999999993</v>
          </cell>
        </row>
        <row r="2949">
          <cell r="A2949">
            <v>35821</v>
          </cell>
          <cell r="B2949">
            <v>35821</v>
          </cell>
          <cell r="C2949">
            <v>19.3</v>
          </cell>
          <cell r="D2949">
            <v>19684.799999999992</v>
          </cell>
        </row>
        <row r="2950">
          <cell r="A2950">
            <v>35822</v>
          </cell>
          <cell r="B2950">
            <v>35822</v>
          </cell>
          <cell r="C2950">
            <v>20.5</v>
          </cell>
          <cell r="D2950">
            <v>19705.299999999992</v>
          </cell>
        </row>
        <row r="2951">
          <cell r="A2951">
            <v>35823</v>
          </cell>
          <cell r="B2951">
            <v>35823</v>
          </cell>
          <cell r="C2951">
            <v>15.6</v>
          </cell>
          <cell r="D2951">
            <v>19720.899999999991</v>
          </cell>
        </row>
        <row r="2952">
          <cell r="A2952">
            <v>35824</v>
          </cell>
          <cell r="B2952">
            <v>35824</v>
          </cell>
          <cell r="C2952">
            <v>17.100000000000001</v>
          </cell>
          <cell r="D2952">
            <v>19737.999999999989</v>
          </cell>
        </row>
        <row r="2953">
          <cell r="A2953">
            <v>35825</v>
          </cell>
          <cell r="B2953">
            <v>35825</v>
          </cell>
          <cell r="C2953">
            <v>14.5</v>
          </cell>
          <cell r="D2953">
            <v>19752.499999999989</v>
          </cell>
        </row>
        <row r="2954">
          <cell r="A2954">
            <v>35826</v>
          </cell>
          <cell r="B2954">
            <v>35826</v>
          </cell>
          <cell r="C2954">
            <v>19.3</v>
          </cell>
          <cell r="D2954">
            <v>19771.799999999988</v>
          </cell>
        </row>
        <row r="2955">
          <cell r="A2955">
            <v>35827</v>
          </cell>
          <cell r="B2955">
            <v>35827</v>
          </cell>
          <cell r="C2955">
            <v>22.3</v>
          </cell>
          <cell r="D2955">
            <v>19794.099999999988</v>
          </cell>
        </row>
        <row r="2956">
          <cell r="A2956">
            <v>35828</v>
          </cell>
          <cell r="B2956">
            <v>35828</v>
          </cell>
          <cell r="C2956">
            <v>20.9</v>
          </cell>
          <cell r="D2956">
            <v>19814.999999999989</v>
          </cell>
        </row>
        <row r="2957">
          <cell r="A2957">
            <v>35829</v>
          </cell>
          <cell r="B2957">
            <v>35829</v>
          </cell>
          <cell r="C2957">
            <v>16</v>
          </cell>
          <cell r="D2957">
            <v>19830.999999999989</v>
          </cell>
        </row>
        <row r="2958">
          <cell r="A2958">
            <v>35830</v>
          </cell>
          <cell r="B2958">
            <v>35830</v>
          </cell>
          <cell r="C2958">
            <v>15.1</v>
          </cell>
          <cell r="D2958">
            <v>19846.099999999988</v>
          </cell>
        </row>
        <row r="2959">
          <cell r="A2959">
            <v>35831</v>
          </cell>
          <cell r="B2959">
            <v>35831</v>
          </cell>
          <cell r="C2959">
            <v>12.1</v>
          </cell>
          <cell r="D2959">
            <v>19858.199999999986</v>
          </cell>
        </row>
        <row r="2960">
          <cell r="A2960">
            <v>35832</v>
          </cell>
          <cell r="B2960">
            <v>35832</v>
          </cell>
          <cell r="C2960">
            <v>10.6</v>
          </cell>
          <cell r="D2960">
            <v>19868.799999999985</v>
          </cell>
        </row>
        <row r="2961">
          <cell r="A2961">
            <v>35833</v>
          </cell>
          <cell r="B2961">
            <v>35833</v>
          </cell>
          <cell r="C2961">
            <v>11.6</v>
          </cell>
          <cell r="D2961">
            <v>19880.399999999983</v>
          </cell>
        </row>
        <row r="2962">
          <cell r="A2962">
            <v>35834</v>
          </cell>
          <cell r="B2962">
            <v>35834</v>
          </cell>
          <cell r="C2962">
            <v>11.5</v>
          </cell>
          <cell r="D2962">
            <v>19891.899999999983</v>
          </cell>
        </row>
        <row r="2963">
          <cell r="A2963">
            <v>35835</v>
          </cell>
          <cell r="B2963">
            <v>35835</v>
          </cell>
          <cell r="C2963">
            <v>9.6999999999999993</v>
          </cell>
          <cell r="D2963">
            <v>19901.599999999984</v>
          </cell>
        </row>
        <row r="2964">
          <cell r="A2964">
            <v>35836</v>
          </cell>
          <cell r="B2964">
            <v>35836</v>
          </cell>
          <cell r="C2964">
            <v>8.9</v>
          </cell>
          <cell r="D2964">
            <v>19910.499999999985</v>
          </cell>
        </row>
        <row r="2965">
          <cell r="A2965">
            <v>35837</v>
          </cell>
          <cell r="B2965">
            <v>35837</v>
          </cell>
          <cell r="C2965">
            <v>7.2</v>
          </cell>
          <cell r="D2965">
            <v>19917.699999999986</v>
          </cell>
        </row>
        <row r="2966">
          <cell r="A2966">
            <v>35838</v>
          </cell>
          <cell r="B2966">
            <v>35838</v>
          </cell>
          <cell r="C2966">
            <v>3.1</v>
          </cell>
          <cell r="D2966">
            <v>19920.799999999985</v>
          </cell>
        </row>
        <row r="2967">
          <cell r="A2967">
            <v>35839</v>
          </cell>
          <cell r="B2967">
            <v>35839</v>
          </cell>
          <cell r="C2967">
            <v>3.8</v>
          </cell>
          <cell r="D2967">
            <v>19924.599999999984</v>
          </cell>
        </row>
        <row r="2968">
          <cell r="A2968">
            <v>35840</v>
          </cell>
          <cell r="B2968">
            <v>35840</v>
          </cell>
          <cell r="C2968">
            <v>3.2</v>
          </cell>
          <cell r="D2968">
            <v>19927.799999999985</v>
          </cell>
        </row>
        <row r="2969">
          <cell r="A2969">
            <v>35841</v>
          </cell>
          <cell r="B2969">
            <v>35841</v>
          </cell>
          <cell r="C2969">
            <v>3.4</v>
          </cell>
          <cell r="D2969">
            <v>19931.199999999986</v>
          </cell>
        </row>
        <row r="2970">
          <cell r="A2970">
            <v>35842</v>
          </cell>
          <cell r="B2970">
            <v>35842</v>
          </cell>
          <cell r="C2970">
            <v>4.3</v>
          </cell>
          <cell r="D2970">
            <v>19935.499999999985</v>
          </cell>
        </row>
        <row r="2971">
          <cell r="A2971">
            <v>35843</v>
          </cell>
          <cell r="B2971">
            <v>35843</v>
          </cell>
          <cell r="C2971">
            <v>10.5</v>
          </cell>
          <cell r="D2971">
            <v>19945.999999999985</v>
          </cell>
        </row>
        <row r="2972">
          <cell r="A2972">
            <v>35844</v>
          </cell>
          <cell r="B2972">
            <v>35844</v>
          </cell>
          <cell r="C2972">
            <v>8.8000000000000007</v>
          </cell>
          <cell r="D2972">
            <v>19954.799999999985</v>
          </cell>
        </row>
        <row r="2973">
          <cell r="A2973">
            <v>35845</v>
          </cell>
          <cell r="B2973">
            <v>35845</v>
          </cell>
          <cell r="C2973">
            <v>8.8000000000000007</v>
          </cell>
          <cell r="D2973">
            <v>19963.599999999984</v>
          </cell>
        </row>
        <row r="2974">
          <cell r="A2974">
            <v>35846</v>
          </cell>
          <cell r="B2974">
            <v>35846</v>
          </cell>
          <cell r="C2974">
            <v>8.5</v>
          </cell>
          <cell r="D2974">
            <v>19972.099999999984</v>
          </cell>
        </row>
        <row r="2975">
          <cell r="A2975">
            <v>35847</v>
          </cell>
          <cell r="B2975">
            <v>35847</v>
          </cell>
          <cell r="C2975">
            <v>6.3</v>
          </cell>
          <cell r="D2975">
            <v>19978.399999999983</v>
          </cell>
        </row>
        <row r="2976">
          <cell r="A2976">
            <v>35848</v>
          </cell>
          <cell r="B2976">
            <v>35848</v>
          </cell>
          <cell r="C2976">
            <v>5.3</v>
          </cell>
          <cell r="D2976">
            <v>19983.699999999983</v>
          </cell>
        </row>
        <row r="2977">
          <cell r="A2977">
            <v>35849</v>
          </cell>
          <cell r="B2977">
            <v>35849</v>
          </cell>
          <cell r="C2977">
            <v>9.1999999999999993</v>
          </cell>
          <cell r="D2977">
            <v>19992.899999999983</v>
          </cell>
        </row>
        <row r="2978">
          <cell r="A2978">
            <v>35850</v>
          </cell>
          <cell r="B2978">
            <v>35850</v>
          </cell>
          <cell r="C2978">
            <v>6.1</v>
          </cell>
          <cell r="D2978">
            <v>19998.999999999982</v>
          </cell>
        </row>
        <row r="2979">
          <cell r="A2979">
            <v>35851</v>
          </cell>
          <cell r="B2979">
            <v>35851</v>
          </cell>
          <cell r="C2979">
            <v>6.2</v>
          </cell>
          <cell r="D2979">
            <v>20005.199999999983</v>
          </cell>
        </row>
        <row r="2980">
          <cell r="A2980">
            <v>35852</v>
          </cell>
          <cell r="B2980">
            <v>35852</v>
          </cell>
          <cell r="C2980">
            <v>5.8</v>
          </cell>
          <cell r="D2980">
            <v>20010.999999999982</v>
          </cell>
        </row>
        <row r="2981">
          <cell r="A2981">
            <v>35853</v>
          </cell>
          <cell r="B2981">
            <v>35853</v>
          </cell>
          <cell r="C2981">
            <v>5.5</v>
          </cell>
          <cell r="D2981">
            <v>20016.499999999982</v>
          </cell>
        </row>
        <row r="2982">
          <cell r="A2982">
            <v>35854</v>
          </cell>
          <cell r="B2982">
            <v>35854</v>
          </cell>
          <cell r="C2982">
            <v>10</v>
          </cell>
          <cell r="D2982">
            <v>20026.499999999982</v>
          </cell>
        </row>
        <row r="2983">
          <cell r="A2983">
            <v>35855</v>
          </cell>
          <cell r="B2983">
            <v>35855</v>
          </cell>
          <cell r="C2983">
            <v>12.6</v>
          </cell>
          <cell r="D2983">
            <v>20039.09999999998</v>
          </cell>
        </row>
        <row r="2984">
          <cell r="A2984">
            <v>35856</v>
          </cell>
          <cell r="B2984">
            <v>35856</v>
          </cell>
          <cell r="C2984">
            <v>11.2</v>
          </cell>
          <cell r="D2984">
            <v>20050.299999999981</v>
          </cell>
        </row>
        <row r="2985">
          <cell r="A2985">
            <v>35857</v>
          </cell>
          <cell r="B2985">
            <v>35857</v>
          </cell>
          <cell r="C2985">
            <v>6.9</v>
          </cell>
          <cell r="D2985">
            <v>20057.199999999983</v>
          </cell>
        </row>
        <row r="2986">
          <cell r="A2986">
            <v>35858</v>
          </cell>
          <cell r="B2986">
            <v>35858</v>
          </cell>
          <cell r="C2986">
            <v>1.8</v>
          </cell>
          <cell r="D2986">
            <v>20058.999999999982</v>
          </cell>
        </row>
        <row r="2987">
          <cell r="A2987">
            <v>35859</v>
          </cell>
          <cell r="B2987">
            <v>35859</v>
          </cell>
          <cell r="C2987">
            <v>9.6999999999999993</v>
          </cell>
          <cell r="D2987">
            <v>20068.699999999983</v>
          </cell>
        </row>
        <row r="2988">
          <cell r="A2988">
            <v>35860</v>
          </cell>
          <cell r="B2988">
            <v>35860</v>
          </cell>
          <cell r="C2988">
            <v>11.8</v>
          </cell>
          <cell r="D2988">
            <v>20080.499999999982</v>
          </cell>
        </row>
        <row r="2989">
          <cell r="A2989">
            <v>35861</v>
          </cell>
          <cell r="B2989">
            <v>35861</v>
          </cell>
          <cell r="C2989">
            <v>8.1999999999999993</v>
          </cell>
          <cell r="D2989">
            <v>20088.699999999983</v>
          </cell>
        </row>
        <row r="2990">
          <cell r="A2990">
            <v>35862</v>
          </cell>
          <cell r="B2990">
            <v>35862</v>
          </cell>
          <cell r="C2990">
            <v>10.5</v>
          </cell>
          <cell r="D2990">
            <v>20099.199999999983</v>
          </cell>
        </row>
        <row r="2991">
          <cell r="A2991">
            <v>35863</v>
          </cell>
          <cell r="B2991">
            <v>35863</v>
          </cell>
          <cell r="C2991">
            <v>15.1</v>
          </cell>
          <cell r="D2991">
            <v>20114.299999999981</v>
          </cell>
        </row>
        <row r="2992">
          <cell r="A2992">
            <v>35864</v>
          </cell>
          <cell r="B2992">
            <v>35864</v>
          </cell>
          <cell r="C2992">
            <v>14.2</v>
          </cell>
          <cell r="D2992">
            <v>20128.499999999982</v>
          </cell>
        </row>
        <row r="2993">
          <cell r="A2993">
            <v>35865</v>
          </cell>
          <cell r="B2993">
            <v>35865</v>
          </cell>
          <cell r="C2993">
            <v>14.2</v>
          </cell>
          <cell r="D2993">
            <v>20142.699999999983</v>
          </cell>
        </row>
        <row r="2994">
          <cell r="A2994">
            <v>35866</v>
          </cell>
          <cell r="B2994">
            <v>35866</v>
          </cell>
          <cell r="C2994">
            <v>15.5</v>
          </cell>
          <cell r="D2994">
            <v>20158.199999999983</v>
          </cell>
        </row>
        <row r="2995">
          <cell r="A2995">
            <v>35867</v>
          </cell>
          <cell r="B2995">
            <v>35867</v>
          </cell>
          <cell r="C2995">
            <v>12.9</v>
          </cell>
          <cell r="D2995">
            <v>20171.099999999984</v>
          </cell>
        </row>
        <row r="2996">
          <cell r="A2996">
            <v>35868</v>
          </cell>
          <cell r="B2996">
            <v>35868</v>
          </cell>
          <cell r="C2996">
            <v>10.1</v>
          </cell>
          <cell r="D2996">
            <v>20181.199999999983</v>
          </cell>
        </row>
        <row r="2997">
          <cell r="A2997">
            <v>35869</v>
          </cell>
          <cell r="B2997">
            <v>35869</v>
          </cell>
          <cell r="C2997">
            <v>12.6</v>
          </cell>
          <cell r="D2997">
            <v>20193.799999999981</v>
          </cell>
        </row>
        <row r="2998">
          <cell r="A2998">
            <v>35870</v>
          </cell>
          <cell r="B2998">
            <v>35870</v>
          </cell>
          <cell r="C2998">
            <v>9.4</v>
          </cell>
          <cell r="D2998">
            <v>20203.199999999983</v>
          </cell>
        </row>
        <row r="2999">
          <cell r="A2999">
            <v>35871</v>
          </cell>
          <cell r="B2999">
            <v>35871</v>
          </cell>
          <cell r="C2999">
            <v>6.6</v>
          </cell>
          <cell r="D2999">
            <v>20209.799999999981</v>
          </cell>
        </row>
        <row r="3000">
          <cell r="A3000">
            <v>35872</v>
          </cell>
          <cell r="B3000">
            <v>35872</v>
          </cell>
          <cell r="C3000">
            <v>6.8</v>
          </cell>
          <cell r="D3000">
            <v>20216.59999999998</v>
          </cell>
        </row>
        <row r="3001">
          <cell r="A3001">
            <v>35873</v>
          </cell>
          <cell r="B3001">
            <v>35873</v>
          </cell>
          <cell r="C3001">
            <v>10.6</v>
          </cell>
          <cell r="D3001">
            <v>20227.199999999979</v>
          </cell>
        </row>
        <row r="3002">
          <cell r="A3002">
            <v>35874</v>
          </cell>
          <cell r="B3002">
            <v>35874</v>
          </cell>
          <cell r="C3002">
            <v>11.5</v>
          </cell>
          <cell r="D3002">
            <v>20238.699999999979</v>
          </cell>
        </row>
        <row r="3003">
          <cell r="A3003">
            <v>35875</v>
          </cell>
          <cell r="B3003">
            <v>35875</v>
          </cell>
          <cell r="C3003">
            <v>12.8</v>
          </cell>
          <cell r="D3003">
            <v>20251.499999999978</v>
          </cell>
        </row>
        <row r="3004">
          <cell r="A3004">
            <v>35876</v>
          </cell>
          <cell r="B3004">
            <v>35876</v>
          </cell>
          <cell r="C3004">
            <v>13.2</v>
          </cell>
          <cell r="D3004">
            <v>20264.699999999979</v>
          </cell>
        </row>
        <row r="3005">
          <cell r="A3005">
            <v>35877</v>
          </cell>
          <cell r="B3005">
            <v>35877</v>
          </cell>
          <cell r="C3005">
            <v>12.4</v>
          </cell>
          <cell r="D3005">
            <v>20277.09999999998</v>
          </cell>
        </row>
        <row r="3006">
          <cell r="A3006">
            <v>35878</v>
          </cell>
          <cell r="B3006">
            <v>35878</v>
          </cell>
          <cell r="C3006">
            <v>12.3</v>
          </cell>
          <cell r="D3006">
            <v>20289.39999999998</v>
          </cell>
        </row>
        <row r="3007">
          <cell r="A3007">
            <v>35879</v>
          </cell>
          <cell r="B3007">
            <v>35879</v>
          </cell>
          <cell r="C3007">
            <v>13.4</v>
          </cell>
          <cell r="D3007">
            <v>20302.799999999981</v>
          </cell>
        </row>
        <row r="3008">
          <cell r="A3008">
            <v>35880</v>
          </cell>
          <cell r="B3008">
            <v>35880</v>
          </cell>
          <cell r="C3008">
            <v>11</v>
          </cell>
          <cell r="D3008">
            <v>20313.799999999981</v>
          </cell>
        </row>
        <row r="3009">
          <cell r="A3009">
            <v>35881</v>
          </cell>
          <cell r="B3009">
            <v>35881</v>
          </cell>
          <cell r="C3009">
            <v>7.8</v>
          </cell>
          <cell r="D3009">
            <v>20321.59999999998</v>
          </cell>
        </row>
        <row r="3010">
          <cell r="A3010">
            <v>35882</v>
          </cell>
          <cell r="B3010">
            <v>35882</v>
          </cell>
          <cell r="C3010">
            <v>4.8</v>
          </cell>
          <cell r="D3010">
            <v>20326.39999999998</v>
          </cell>
        </row>
        <row r="3011">
          <cell r="A3011">
            <v>35883</v>
          </cell>
          <cell r="B3011">
            <v>35883</v>
          </cell>
          <cell r="C3011">
            <v>3.9</v>
          </cell>
          <cell r="D3011">
            <v>20330.299999999981</v>
          </cell>
        </row>
        <row r="3012">
          <cell r="A3012">
            <v>35884</v>
          </cell>
          <cell r="B3012">
            <v>35884</v>
          </cell>
          <cell r="C3012">
            <v>4.4000000000000004</v>
          </cell>
          <cell r="D3012">
            <v>20334.699999999983</v>
          </cell>
        </row>
        <row r="3013">
          <cell r="A3013">
            <v>35885</v>
          </cell>
          <cell r="B3013">
            <v>35885</v>
          </cell>
          <cell r="C3013">
            <v>1.6</v>
          </cell>
          <cell r="D3013">
            <v>20336.299999999981</v>
          </cell>
        </row>
        <row r="3014">
          <cell r="A3014">
            <v>35886</v>
          </cell>
          <cell r="B3014">
            <v>35886</v>
          </cell>
          <cell r="C3014">
            <v>3.2</v>
          </cell>
          <cell r="D3014">
            <v>20339.499999999982</v>
          </cell>
        </row>
        <row r="3015">
          <cell r="A3015">
            <v>35887</v>
          </cell>
          <cell r="B3015">
            <v>35887</v>
          </cell>
          <cell r="C3015">
            <v>7.8</v>
          </cell>
          <cell r="D3015">
            <v>20347.299999999981</v>
          </cell>
        </row>
        <row r="3016">
          <cell r="A3016">
            <v>35888</v>
          </cell>
          <cell r="B3016">
            <v>35888</v>
          </cell>
          <cell r="C3016">
            <v>4.5</v>
          </cell>
          <cell r="D3016">
            <v>20351.799999999981</v>
          </cell>
        </row>
        <row r="3017">
          <cell r="A3017">
            <v>35889</v>
          </cell>
          <cell r="B3017">
            <v>35889</v>
          </cell>
          <cell r="C3017">
            <v>3.8</v>
          </cell>
          <cell r="D3017">
            <v>20355.59999999998</v>
          </cell>
        </row>
        <row r="3018">
          <cell r="A3018">
            <v>35890</v>
          </cell>
          <cell r="B3018">
            <v>35890</v>
          </cell>
          <cell r="C3018">
            <v>3.4</v>
          </cell>
          <cell r="D3018">
            <v>20358.999999999982</v>
          </cell>
        </row>
        <row r="3019">
          <cell r="A3019">
            <v>35891</v>
          </cell>
          <cell r="B3019">
            <v>35891</v>
          </cell>
          <cell r="C3019">
            <v>4.5</v>
          </cell>
          <cell r="D3019">
            <v>20363.499999999982</v>
          </cell>
        </row>
        <row r="3020">
          <cell r="A3020">
            <v>35892</v>
          </cell>
          <cell r="B3020">
            <v>35892</v>
          </cell>
          <cell r="C3020">
            <v>6.3</v>
          </cell>
          <cell r="D3020">
            <v>20369.799999999981</v>
          </cell>
        </row>
        <row r="3021">
          <cell r="A3021">
            <v>35893</v>
          </cell>
          <cell r="B3021">
            <v>35893</v>
          </cell>
          <cell r="C3021">
            <v>8.4</v>
          </cell>
          <cell r="D3021">
            <v>20378.199999999983</v>
          </cell>
        </row>
        <row r="3022">
          <cell r="A3022">
            <v>35894</v>
          </cell>
          <cell r="B3022">
            <v>35894</v>
          </cell>
          <cell r="C3022">
            <v>9.9</v>
          </cell>
          <cell r="D3022">
            <v>20388.099999999984</v>
          </cell>
        </row>
        <row r="3023">
          <cell r="A3023">
            <v>35895</v>
          </cell>
          <cell r="B3023">
            <v>35895</v>
          </cell>
          <cell r="C3023">
            <v>4.8</v>
          </cell>
          <cell r="D3023">
            <v>20392.899999999983</v>
          </cell>
        </row>
        <row r="3024">
          <cell r="A3024">
            <v>35896</v>
          </cell>
          <cell r="B3024">
            <v>35896</v>
          </cell>
          <cell r="C3024">
            <v>6.8</v>
          </cell>
          <cell r="D3024">
            <v>20399.699999999983</v>
          </cell>
        </row>
        <row r="3025">
          <cell r="A3025">
            <v>35897</v>
          </cell>
          <cell r="B3025">
            <v>35897</v>
          </cell>
          <cell r="C3025">
            <v>9</v>
          </cell>
          <cell r="D3025">
            <v>20408.699999999983</v>
          </cell>
        </row>
        <row r="3026">
          <cell r="A3026">
            <v>35898</v>
          </cell>
          <cell r="B3026">
            <v>35898</v>
          </cell>
          <cell r="C3026">
            <v>8.6999999999999993</v>
          </cell>
          <cell r="D3026">
            <v>20417.399999999983</v>
          </cell>
        </row>
        <row r="3027">
          <cell r="A3027">
            <v>35899</v>
          </cell>
          <cell r="B3027">
            <v>35899</v>
          </cell>
          <cell r="C3027">
            <v>9.1</v>
          </cell>
          <cell r="D3027">
            <v>20426.499999999982</v>
          </cell>
        </row>
        <row r="3028">
          <cell r="A3028">
            <v>35900</v>
          </cell>
          <cell r="B3028">
            <v>35900</v>
          </cell>
          <cell r="C3028">
            <v>7.1</v>
          </cell>
          <cell r="D3028">
            <v>20433.59999999998</v>
          </cell>
        </row>
        <row r="3029">
          <cell r="A3029">
            <v>35901</v>
          </cell>
          <cell r="B3029">
            <v>35901</v>
          </cell>
          <cell r="C3029">
            <v>7.5</v>
          </cell>
          <cell r="D3029">
            <v>20441.09999999998</v>
          </cell>
        </row>
        <row r="3030">
          <cell r="A3030">
            <v>35902</v>
          </cell>
          <cell r="B3030">
            <v>35902</v>
          </cell>
          <cell r="C3030">
            <v>7.7</v>
          </cell>
          <cell r="D3030">
            <v>20448.799999999981</v>
          </cell>
        </row>
        <row r="3031">
          <cell r="A3031">
            <v>35903</v>
          </cell>
          <cell r="B3031">
            <v>35903</v>
          </cell>
          <cell r="C3031">
            <v>8.1</v>
          </cell>
          <cell r="D3031">
            <v>20456.89999999998</v>
          </cell>
        </row>
        <row r="3032">
          <cell r="A3032">
            <v>35904</v>
          </cell>
          <cell r="B3032">
            <v>35904</v>
          </cell>
          <cell r="C3032">
            <v>7.7</v>
          </cell>
          <cell r="D3032">
            <v>20464.59999999998</v>
          </cell>
        </row>
        <row r="3033">
          <cell r="A3033">
            <v>35905</v>
          </cell>
          <cell r="B3033">
            <v>35905</v>
          </cell>
          <cell r="C3033">
            <v>5.7</v>
          </cell>
          <cell r="D3033">
            <v>20470.299999999981</v>
          </cell>
        </row>
        <row r="3034">
          <cell r="A3034">
            <v>35906</v>
          </cell>
          <cell r="B3034">
            <v>35906</v>
          </cell>
          <cell r="C3034">
            <v>5.5</v>
          </cell>
          <cell r="D3034">
            <v>20475.799999999981</v>
          </cell>
        </row>
        <row r="3035">
          <cell r="A3035">
            <v>35907</v>
          </cell>
          <cell r="B3035">
            <v>35907</v>
          </cell>
          <cell r="C3035">
            <v>3.7</v>
          </cell>
          <cell r="D3035">
            <v>20479.499999999982</v>
          </cell>
        </row>
        <row r="3036">
          <cell r="A3036">
            <v>35908</v>
          </cell>
          <cell r="B3036">
            <v>35908</v>
          </cell>
          <cell r="C3036">
            <v>1.4</v>
          </cell>
          <cell r="D3036">
            <v>20480.899999999983</v>
          </cell>
        </row>
        <row r="3037">
          <cell r="A3037">
            <v>35909</v>
          </cell>
          <cell r="B3037">
            <v>35909</v>
          </cell>
          <cell r="C3037">
            <v>1.9</v>
          </cell>
          <cell r="D3037">
            <v>20482.799999999985</v>
          </cell>
        </row>
        <row r="3038">
          <cell r="A3038">
            <v>35910</v>
          </cell>
          <cell r="B3038">
            <v>35910</v>
          </cell>
          <cell r="D3038">
            <v>20482.799999999985</v>
          </cell>
        </row>
        <row r="3039">
          <cell r="A3039">
            <v>35911</v>
          </cell>
          <cell r="B3039">
            <v>35911</v>
          </cell>
          <cell r="D3039">
            <v>20482.799999999985</v>
          </cell>
        </row>
        <row r="3040">
          <cell r="A3040">
            <v>35912</v>
          </cell>
          <cell r="B3040">
            <v>35912</v>
          </cell>
          <cell r="D3040">
            <v>20482.799999999985</v>
          </cell>
        </row>
        <row r="3041">
          <cell r="A3041">
            <v>35913</v>
          </cell>
          <cell r="B3041">
            <v>35913</v>
          </cell>
          <cell r="C3041">
            <v>0.6</v>
          </cell>
          <cell r="D3041">
            <v>20483.399999999983</v>
          </cell>
        </row>
        <row r="3042">
          <cell r="A3042">
            <v>35914</v>
          </cell>
          <cell r="B3042">
            <v>35914</v>
          </cell>
          <cell r="D3042">
            <v>20483.399999999983</v>
          </cell>
        </row>
        <row r="3043">
          <cell r="A3043">
            <v>35915</v>
          </cell>
          <cell r="B3043">
            <v>35915</v>
          </cell>
          <cell r="D3043">
            <v>20483.399999999983</v>
          </cell>
        </row>
        <row r="3044">
          <cell r="A3044">
            <v>35916</v>
          </cell>
          <cell r="B3044">
            <v>35916</v>
          </cell>
          <cell r="D3044">
            <v>20483.399999999983</v>
          </cell>
        </row>
        <row r="3045">
          <cell r="A3045">
            <v>35917</v>
          </cell>
          <cell r="B3045">
            <v>35917</v>
          </cell>
          <cell r="D3045">
            <v>20483.399999999983</v>
          </cell>
        </row>
        <row r="3046">
          <cell r="A3046">
            <v>35918</v>
          </cell>
          <cell r="B3046">
            <v>35918</v>
          </cell>
          <cell r="C3046">
            <v>2.4</v>
          </cell>
          <cell r="D3046">
            <v>20485.799999999985</v>
          </cell>
        </row>
        <row r="3047">
          <cell r="A3047">
            <v>35919</v>
          </cell>
          <cell r="B3047">
            <v>35919</v>
          </cell>
          <cell r="C3047">
            <v>6.4</v>
          </cell>
          <cell r="D3047">
            <v>20492.199999999986</v>
          </cell>
        </row>
        <row r="3048">
          <cell r="A3048">
            <v>35920</v>
          </cell>
          <cell r="B3048">
            <v>35920</v>
          </cell>
          <cell r="C3048">
            <v>5.8</v>
          </cell>
          <cell r="D3048">
            <v>20497.999999999985</v>
          </cell>
        </row>
        <row r="3049">
          <cell r="A3049">
            <v>35921</v>
          </cell>
          <cell r="B3049">
            <v>35921</v>
          </cell>
          <cell r="C3049">
            <v>3.8</v>
          </cell>
          <cell r="D3049">
            <v>20501.799999999985</v>
          </cell>
        </row>
        <row r="3050">
          <cell r="A3050">
            <v>35922</v>
          </cell>
          <cell r="B3050">
            <v>35922</v>
          </cell>
          <cell r="C3050">
            <v>0.5</v>
          </cell>
          <cell r="D3050">
            <v>20502.299999999985</v>
          </cell>
        </row>
        <row r="3051">
          <cell r="A3051">
            <v>35923</v>
          </cell>
          <cell r="B3051">
            <v>35923</v>
          </cell>
          <cell r="D3051">
            <v>20502.299999999985</v>
          </cell>
        </row>
        <row r="3052">
          <cell r="A3052">
            <v>35924</v>
          </cell>
          <cell r="B3052">
            <v>35924</v>
          </cell>
          <cell r="D3052">
            <v>20502.299999999985</v>
          </cell>
        </row>
        <row r="3053">
          <cell r="A3053">
            <v>35925</v>
          </cell>
          <cell r="B3053">
            <v>35925</v>
          </cell>
          <cell r="D3053">
            <v>20502.299999999985</v>
          </cell>
        </row>
        <row r="3054">
          <cell r="A3054">
            <v>35926</v>
          </cell>
          <cell r="B3054">
            <v>35926</v>
          </cell>
          <cell r="D3054">
            <v>20502.299999999985</v>
          </cell>
        </row>
        <row r="3055">
          <cell r="A3055">
            <v>35927</v>
          </cell>
          <cell r="B3055">
            <v>35927</v>
          </cell>
          <cell r="D3055">
            <v>20502.299999999985</v>
          </cell>
        </row>
        <row r="3056">
          <cell r="A3056">
            <v>35928</v>
          </cell>
          <cell r="B3056">
            <v>35928</v>
          </cell>
          <cell r="D3056">
            <v>20502.299999999985</v>
          </cell>
        </row>
        <row r="3057">
          <cell r="A3057">
            <v>35929</v>
          </cell>
          <cell r="B3057">
            <v>35929</v>
          </cell>
          <cell r="C3057">
            <v>1.4</v>
          </cell>
          <cell r="D3057">
            <v>20503.699999999986</v>
          </cell>
        </row>
        <row r="3058">
          <cell r="A3058">
            <v>35930</v>
          </cell>
          <cell r="B3058">
            <v>35930</v>
          </cell>
          <cell r="C3058">
            <v>1.2</v>
          </cell>
          <cell r="D3058">
            <v>20504.899999999987</v>
          </cell>
        </row>
        <row r="3059">
          <cell r="A3059">
            <v>35931</v>
          </cell>
          <cell r="B3059">
            <v>35931</v>
          </cell>
          <cell r="C3059">
            <v>1.5</v>
          </cell>
          <cell r="D3059">
            <v>20506.399999999987</v>
          </cell>
        </row>
        <row r="3060">
          <cell r="A3060">
            <v>35932</v>
          </cell>
          <cell r="B3060">
            <v>35932</v>
          </cell>
          <cell r="D3060">
            <v>20506.399999999987</v>
          </cell>
        </row>
        <row r="3061">
          <cell r="A3061">
            <v>35933</v>
          </cell>
          <cell r="B3061">
            <v>35933</v>
          </cell>
          <cell r="D3061">
            <v>20506.399999999987</v>
          </cell>
        </row>
        <row r="3062">
          <cell r="A3062">
            <v>35934</v>
          </cell>
          <cell r="B3062">
            <v>35934</v>
          </cell>
          <cell r="D3062">
            <v>20506.399999999987</v>
          </cell>
        </row>
        <row r="3063">
          <cell r="A3063">
            <v>35935</v>
          </cell>
          <cell r="B3063">
            <v>35935</v>
          </cell>
          <cell r="C3063">
            <v>0.7</v>
          </cell>
          <cell r="D3063">
            <v>20507.099999999988</v>
          </cell>
        </row>
        <row r="3064">
          <cell r="A3064">
            <v>35936</v>
          </cell>
          <cell r="B3064">
            <v>35936</v>
          </cell>
          <cell r="C3064">
            <v>3.7</v>
          </cell>
          <cell r="D3064">
            <v>20510.799999999988</v>
          </cell>
        </row>
        <row r="3065">
          <cell r="A3065">
            <v>35937</v>
          </cell>
          <cell r="B3065">
            <v>35937</v>
          </cell>
          <cell r="C3065">
            <v>5</v>
          </cell>
          <cell r="D3065">
            <v>20515.799999999988</v>
          </cell>
        </row>
        <row r="3066">
          <cell r="A3066">
            <v>35938</v>
          </cell>
          <cell r="B3066">
            <v>35938</v>
          </cell>
          <cell r="C3066">
            <v>4.0999999999999996</v>
          </cell>
          <cell r="D3066">
            <v>20519.899999999987</v>
          </cell>
        </row>
        <row r="3067">
          <cell r="A3067">
            <v>35939</v>
          </cell>
          <cell r="B3067">
            <v>35939</v>
          </cell>
          <cell r="C3067">
            <v>3.4</v>
          </cell>
          <cell r="D3067">
            <v>20523.299999999988</v>
          </cell>
        </row>
        <row r="3068">
          <cell r="A3068">
            <v>35940</v>
          </cell>
          <cell r="B3068">
            <v>35940</v>
          </cell>
          <cell r="C3068">
            <v>1.7</v>
          </cell>
          <cell r="D3068">
            <v>20524.999999999989</v>
          </cell>
        </row>
        <row r="3069">
          <cell r="A3069">
            <v>35941</v>
          </cell>
          <cell r="B3069">
            <v>35941</v>
          </cell>
          <cell r="C3069">
            <v>1.2</v>
          </cell>
          <cell r="D3069">
            <v>20526.19999999999</v>
          </cell>
        </row>
        <row r="3070">
          <cell r="A3070">
            <v>35942</v>
          </cell>
          <cell r="B3070">
            <v>35942</v>
          </cell>
          <cell r="D3070">
            <v>20526.19999999999</v>
          </cell>
        </row>
        <row r="3071">
          <cell r="A3071">
            <v>35943</v>
          </cell>
          <cell r="B3071">
            <v>35943</v>
          </cell>
          <cell r="D3071">
            <v>20526.19999999999</v>
          </cell>
        </row>
        <row r="3072">
          <cell r="A3072">
            <v>35944</v>
          </cell>
          <cell r="B3072">
            <v>35944</v>
          </cell>
          <cell r="D3072">
            <v>20526.19999999999</v>
          </cell>
        </row>
        <row r="3073">
          <cell r="A3073">
            <v>35945</v>
          </cell>
          <cell r="B3073">
            <v>35945</v>
          </cell>
          <cell r="D3073">
            <v>20526.19999999999</v>
          </cell>
        </row>
        <row r="3074">
          <cell r="A3074">
            <v>35946</v>
          </cell>
          <cell r="B3074">
            <v>35946</v>
          </cell>
          <cell r="D3074">
            <v>20526.19999999999</v>
          </cell>
        </row>
        <row r="3075">
          <cell r="A3075">
            <v>35947</v>
          </cell>
          <cell r="B3075">
            <v>35947</v>
          </cell>
          <cell r="D3075">
            <v>20526.19999999999</v>
          </cell>
        </row>
        <row r="3076">
          <cell r="A3076">
            <v>35948</v>
          </cell>
          <cell r="B3076">
            <v>35948</v>
          </cell>
          <cell r="D3076">
            <v>20526.19999999999</v>
          </cell>
        </row>
        <row r="3077">
          <cell r="A3077">
            <v>35949</v>
          </cell>
          <cell r="B3077">
            <v>35949</v>
          </cell>
          <cell r="D3077">
            <v>20526.19999999999</v>
          </cell>
        </row>
        <row r="3078">
          <cell r="A3078">
            <v>35950</v>
          </cell>
          <cell r="B3078">
            <v>35950</v>
          </cell>
          <cell r="D3078">
            <v>20526.19999999999</v>
          </cell>
        </row>
        <row r="3079">
          <cell r="A3079">
            <v>35951</v>
          </cell>
          <cell r="B3079">
            <v>35951</v>
          </cell>
          <cell r="D3079">
            <v>20526.19999999999</v>
          </cell>
        </row>
        <row r="3080">
          <cell r="A3080">
            <v>35952</v>
          </cell>
          <cell r="B3080">
            <v>35952</v>
          </cell>
          <cell r="D3080">
            <v>20526.19999999999</v>
          </cell>
        </row>
        <row r="3081">
          <cell r="A3081">
            <v>35953</v>
          </cell>
          <cell r="B3081">
            <v>35953</v>
          </cell>
          <cell r="D3081">
            <v>20526.19999999999</v>
          </cell>
        </row>
        <row r="3082">
          <cell r="A3082">
            <v>35954</v>
          </cell>
          <cell r="B3082">
            <v>35954</v>
          </cell>
          <cell r="D3082">
            <v>20526.19999999999</v>
          </cell>
        </row>
        <row r="3083">
          <cell r="A3083">
            <v>35955</v>
          </cell>
          <cell r="B3083">
            <v>35955</v>
          </cell>
          <cell r="D3083">
            <v>20526.19999999999</v>
          </cell>
        </row>
        <row r="3084">
          <cell r="A3084">
            <v>35956</v>
          </cell>
          <cell r="B3084">
            <v>35956</v>
          </cell>
          <cell r="D3084">
            <v>20526.19999999999</v>
          </cell>
        </row>
        <row r="3085">
          <cell r="A3085">
            <v>35957</v>
          </cell>
          <cell r="B3085">
            <v>35957</v>
          </cell>
          <cell r="D3085">
            <v>20526.19999999999</v>
          </cell>
        </row>
        <row r="3086">
          <cell r="A3086">
            <v>35958</v>
          </cell>
          <cell r="B3086">
            <v>35958</v>
          </cell>
          <cell r="C3086">
            <v>0.2</v>
          </cell>
          <cell r="D3086">
            <v>20526.399999999991</v>
          </cell>
        </row>
        <row r="3087">
          <cell r="A3087">
            <v>35959</v>
          </cell>
          <cell r="B3087">
            <v>35959</v>
          </cell>
          <cell r="C3087">
            <v>3</v>
          </cell>
          <cell r="D3087">
            <v>20529.399999999991</v>
          </cell>
        </row>
        <row r="3088">
          <cell r="A3088">
            <v>35960</v>
          </cell>
          <cell r="B3088">
            <v>35960</v>
          </cell>
          <cell r="C3088">
            <v>1.1000000000000001</v>
          </cell>
          <cell r="D3088">
            <v>20530.499999999989</v>
          </cell>
        </row>
        <row r="3089">
          <cell r="A3089">
            <v>35961</v>
          </cell>
          <cell r="B3089">
            <v>35961</v>
          </cell>
          <cell r="D3089">
            <v>20530.499999999989</v>
          </cell>
        </row>
        <row r="3090">
          <cell r="A3090">
            <v>35962</v>
          </cell>
          <cell r="B3090">
            <v>35962</v>
          </cell>
          <cell r="C3090">
            <v>0.3</v>
          </cell>
          <cell r="D3090">
            <v>20530.799999999988</v>
          </cell>
        </row>
        <row r="3091">
          <cell r="A3091">
            <v>35963</v>
          </cell>
          <cell r="B3091">
            <v>35963</v>
          </cell>
          <cell r="C3091">
            <v>0.1</v>
          </cell>
          <cell r="D3091">
            <v>20530.899999999987</v>
          </cell>
        </row>
        <row r="3092">
          <cell r="A3092">
            <v>35964</v>
          </cell>
          <cell r="B3092">
            <v>35964</v>
          </cell>
          <cell r="C3092">
            <v>0.9</v>
          </cell>
          <cell r="D3092">
            <v>20531.799999999988</v>
          </cell>
        </row>
        <row r="3093">
          <cell r="A3093">
            <v>35965</v>
          </cell>
          <cell r="B3093">
            <v>35965</v>
          </cell>
          <cell r="D3093">
            <v>20531.799999999988</v>
          </cell>
        </row>
        <row r="3094">
          <cell r="A3094">
            <v>35966</v>
          </cell>
          <cell r="B3094">
            <v>35966</v>
          </cell>
          <cell r="D3094">
            <v>20531.799999999988</v>
          </cell>
        </row>
        <row r="3095">
          <cell r="A3095">
            <v>35967</v>
          </cell>
          <cell r="B3095">
            <v>35967</v>
          </cell>
          <cell r="D3095">
            <v>20531.799999999988</v>
          </cell>
        </row>
        <row r="3096">
          <cell r="A3096">
            <v>35968</v>
          </cell>
          <cell r="B3096">
            <v>35968</v>
          </cell>
          <cell r="D3096">
            <v>20531.799999999988</v>
          </cell>
        </row>
        <row r="3097">
          <cell r="A3097">
            <v>35969</v>
          </cell>
          <cell r="B3097">
            <v>35969</v>
          </cell>
          <cell r="D3097">
            <v>20531.799999999988</v>
          </cell>
        </row>
        <row r="3098">
          <cell r="A3098">
            <v>35970</v>
          </cell>
          <cell r="B3098">
            <v>35970</v>
          </cell>
          <cell r="C3098">
            <v>0.1</v>
          </cell>
          <cell r="D3098">
            <v>20531.899999999987</v>
          </cell>
        </row>
        <row r="3099">
          <cell r="A3099">
            <v>35971</v>
          </cell>
          <cell r="B3099">
            <v>35971</v>
          </cell>
          <cell r="D3099">
            <v>20531.899999999987</v>
          </cell>
        </row>
        <row r="3100">
          <cell r="A3100">
            <v>35972</v>
          </cell>
          <cell r="B3100">
            <v>35972</v>
          </cell>
          <cell r="D3100">
            <v>20531.899999999987</v>
          </cell>
        </row>
        <row r="3101">
          <cell r="A3101">
            <v>35973</v>
          </cell>
          <cell r="B3101">
            <v>35973</v>
          </cell>
          <cell r="D3101">
            <v>20531.899999999987</v>
          </cell>
        </row>
        <row r="3102">
          <cell r="A3102">
            <v>35974</v>
          </cell>
          <cell r="B3102">
            <v>35974</v>
          </cell>
          <cell r="D3102">
            <v>20531.899999999987</v>
          </cell>
        </row>
        <row r="3103">
          <cell r="A3103">
            <v>35975</v>
          </cell>
          <cell r="B3103">
            <v>35975</v>
          </cell>
          <cell r="D3103">
            <v>20531.899999999987</v>
          </cell>
        </row>
        <row r="3104">
          <cell r="A3104">
            <v>35976</v>
          </cell>
          <cell r="B3104">
            <v>35976</v>
          </cell>
          <cell r="D3104">
            <v>20531.899999999987</v>
          </cell>
        </row>
        <row r="3105">
          <cell r="A3105">
            <v>35977</v>
          </cell>
          <cell r="B3105">
            <v>35977</v>
          </cell>
          <cell r="D3105">
            <v>20531.899999999987</v>
          </cell>
        </row>
        <row r="3106">
          <cell r="A3106">
            <v>35978</v>
          </cell>
          <cell r="B3106">
            <v>35978</v>
          </cell>
          <cell r="D3106">
            <v>20531.899999999987</v>
          </cell>
        </row>
        <row r="3107">
          <cell r="A3107">
            <v>35979</v>
          </cell>
          <cell r="B3107">
            <v>35979</v>
          </cell>
          <cell r="D3107">
            <v>20531.899999999987</v>
          </cell>
        </row>
        <row r="3108">
          <cell r="A3108">
            <v>35980</v>
          </cell>
          <cell r="B3108">
            <v>35980</v>
          </cell>
          <cell r="C3108">
            <v>1.1000000000000001</v>
          </cell>
          <cell r="D3108">
            <v>20532.999999999985</v>
          </cell>
        </row>
        <row r="3109">
          <cell r="A3109">
            <v>35981</v>
          </cell>
          <cell r="B3109">
            <v>35981</v>
          </cell>
          <cell r="C3109">
            <v>0.5</v>
          </cell>
          <cell r="D3109">
            <v>20533.499999999985</v>
          </cell>
        </row>
        <row r="3110">
          <cell r="A3110">
            <v>35982</v>
          </cell>
          <cell r="B3110">
            <v>35982</v>
          </cell>
          <cell r="D3110">
            <v>20533.499999999985</v>
          </cell>
        </row>
        <row r="3111">
          <cell r="A3111">
            <v>35983</v>
          </cell>
          <cell r="B3111">
            <v>35983</v>
          </cell>
          <cell r="C3111">
            <v>2.2000000000000002</v>
          </cell>
          <cell r="D3111">
            <v>20535.699999999986</v>
          </cell>
        </row>
        <row r="3112">
          <cell r="A3112">
            <v>35984</v>
          </cell>
          <cell r="B3112">
            <v>35984</v>
          </cell>
          <cell r="C3112">
            <v>2.5</v>
          </cell>
          <cell r="D3112">
            <v>20538.199999999986</v>
          </cell>
        </row>
        <row r="3113">
          <cell r="A3113">
            <v>35985</v>
          </cell>
          <cell r="B3113">
            <v>35985</v>
          </cell>
          <cell r="C3113">
            <v>1.1000000000000001</v>
          </cell>
          <cell r="D3113">
            <v>20539.299999999985</v>
          </cell>
        </row>
        <row r="3114">
          <cell r="A3114">
            <v>35986</v>
          </cell>
          <cell r="B3114">
            <v>35986</v>
          </cell>
          <cell r="D3114">
            <v>20539.299999999985</v>
          </cell>
        </row>
        <row r="3115">
          <cell r="A3115">
            <v>35987</v>
          </cell>
          <cell r="B3115">
            <v>35987</v>
          </cell>
          <cell r="C3115">
            <v>0.5</v>
          </cell>
          <cell r="D3115">
            <v>20539.799999999985</v>
          </cell>
        </row>
        <row r="3116">
          <cell r="A3116">
            <v>35988</v>
          </cell>
          <cell r="B3116">
            <v>35988</v>
          </cell>
          <cell r="D3116">
            <v>20539.799999999985</v>
          </cell>
        </row>
        <row r="3117">
          <cell r="A3117">
            <v>35989</v>
          </cell>
          <cell r="B3117">
            <v>35989</v>
          </cell>
          <cell r="D3117">
            <v>20539.799999999985</v>
          </cell>
        </row>
        <row r="3118">
          <cell r="A3118">
            <v>35990</v>
          </cell>
          <cell r="B3118">
            <v>35990</v>
          </cell>
          <cell r="D3118">
            <v>20539.799999999985</v>
          </cell>
        </row>
        <row r="3119">
          <cell r="A3119">
            <v>35991</v>
          </cell>
          <cell r="B3119">
            <v>35991</v>
          </cell>
          <cell r="D3119">
            <v>20539.799999999985</v>
          </cell>
        </row>
        <row r="3120">
          <cell r="A3120">
            <v>35992</v>
          </cell>
          <cell r="B3120">
            <v>35992</v>
          </cell>
          <cell r="D3120">
            <v>20539.799999999985</v>
          </cell>
        </row>
        <row r="3121">
          <cell r="A3121">
            <v>35993</v>
          </cell>
          <cell r="B3121">
            <v>35993</v>
          </cell>
          <cell r="D3121">
            <v>20539.799999999985</v>
          </cell>
        </row>
        <row r="3122">
          <cell r="A3122">
            <v>35994</v>
          </cell>
          <cell r="B3122">
            <v>35994</v>
          </cell>
          <cell r="D3122">
            <v>20539.799999999985</v>
          </cell>
        </row>
        <row r="3123">
          <cell r="A3123">
            <v>35995</v>
          </cell>
          <cell r="B3123">
            <v>35995</v>
          </cell>
          <cell r="D3123">
            <v>20539.799999999985</v>
          </cell>
        </row>
        <row r="3124">
          <cell r="A3124">
            <v>35996</v>
          </cell>
          <cell r="B3124">
            <v>35996</v>
          </cell>
          <cell r="D3124">
            <v>20539.799999999985</v>
          </cell>
        </row>
        <row r="3125">
          <cell r="A3125">
            <v>35997</v>
          </cell>
          <cell r="B3125">
            <v>35997</v>
          </cell>
          <cell r="D3125">
            <v>20539.799999999985</v>
          </cell>
        </row>
        <row r="3126">
          <cell r="A3126">
            <v>35998</v>
          </cell>
          <cell r="B3126">
            <v>35998</v>
          </cell>
          <cell r="D3126">
            <v>20539.799999999985</v>
          </cell>
        </row>
        <row r="3127">
          <cell r="A3127">
            <v>35999</v>
          </cell>
          <cell r="B3127">
            <v>35999</v>
          </cell>
          <cell r="D3127">
            <v>20539.799999999985</v>
          </cell>
        </row>
        <row r="3128">
          <cell r="A3128">
            <v>36000</v>
          </cell>
          <cell r="B3128">
            <v>36000</v>
          </cell>
          <cell r="D3128">
            <v>20539.799999999985</v>
          </cell>
        </row>
        <row r="3129">
          <cell r="A3129">
            <v>36001</v>
          </cell>
          <cell r="B3129">
            <v>36001</v>
          </cell>
          <cell r="D3129">
            <v>20539.799999999985</v>
          </cell>
        </row>
        <row r="3130">
          <cell r="A3130">
            <v>36002</v>
          </cell>
          <cell r="B3130">
            <v>36002</v>
          </cell>
          <cell r="D3130">
            <v>20539.799999999985</v>
          </cell>
        </row>
        <row r="3131">
          <cell r="A3131">
            <v>36003</v>
          </cell>
          <cell r="B3131">
            <v>36003</v>
          </cell>
          <cell r="D3131">
            <v>20539.799999999985</v>
          </cell>
        </row>
        <row r="3132">
          <cell r="A3132">
            <v>36004</v>
          </cell>
          <cell r="B3132">
            <v>36004</v>
          </cell>
          <cell r="D3132">
            <v>20539.799999999985</v>
          </cell>
        </row>
        <row r="3133">
          <cell r="A3133">
            <v>36005</v>
          </cell>
          <cell r="B3133">
            <v>36005</v>
          </cell>
          <cell r="D3133">
            <v>20539.799999999985</v>
          </cell>
        </row>
        <row r="3134">
          <cell r="A3134">
            <v>36006</v>
          </cell>
          <cell r="B3134">
            <v>36006</v>
          </cell>
          <cell r="D3134">
            <v>20539.799999999985</v>
          </cell>
        </row>
        <row r="3135">
          <cell r="A3135">
            <v>36007</v>
          </cell>
          <cell r="B3135">
            <v>36007</v>
          </cell>
          <cell r="D3135">
            <v>20539.799999999985</v>
          </cell>
        </row>
        <row r="3136">
          <cell r="A3136">
            <v>36008</v>
          </cell>
          <cell r="B3136">
            <v>36008</v>
          </cell>
          <cell r="D3136">
            <v>20539.799999999985</v>
          </cell>
        </row>
        <row r="3137">
          <cell r="A3137">
            <v>36009</v>
          </cell>
          <cell r="B3137">
            <v>36009</v>
          </cell>
          <cell r="D3137">
            <v>20539.799999999985</v>
          </cell>
        </row>
        <row r="3138">
          <cell r="A3138">
            <v>36010</v>
          </cell>
          <cell r="B3138">
            <v>36010</v>
          </cell>
          <cell r="D3138">
            <v>20539.799999999985</v>
          </cell>
        </row>
        <row r="3139">
          <cell r="A3139">
            <v>36011</v>
          </cell>
          <cell r="B3139">
            <v>36011</v>
          </cell>
          <cell r="D3139">
            <v>20539.799999999985</v>
          </cell>
        </row>
        <row r="3140">
          <cell r="A3140">
            <v>36012</v>
          </cell>
          <cell r="B3140">
            <v>36012</v>
          </cell>
          <cell r="D3140">
            <v>20539.799999999985</v>
          </cell>
        </row>
        <row r="3141">
          <cell r="A3141">
            <v>36013</v>
          </cell>
          <cell r="B3141">
            <v>36013</v>
          </cell>
          <cell r="D3141">
            <v>20539.799999999985</v>
          </cell>
        </row>
        <row r="3142">
          <cell r="A3142">
            <v>36014</v>
          </cell>
          <cell r="B3142">
            <v>36014</v>
          </cell>
          <cell r="D3142">
            <v>20539.799999999985</v>
          </cell>
        </row>
        <row r="3143">
          <cell r="A3143">
            <v>36015</v>
          </cell>
          <cell r="B3143">
            <v>36015</v>
          </cell>
          <cell r="D3143">
            <v>20539.799999999985</v>
          </cell>
        </row>
        <row r="3144">
          <cell r="A3144">
            <v>36016</v>
          </cell>
          <cell r="B3144">
            <v>36016</v>
          </cell>
          <cell r="D3144">
            <v>20539.799999999985</v>
          </cell>
        </row>
        <row r="3145">
          <cell r="A3145">
            <v>36017</v>
          </cell>
          <cell r="B3145">
            <v>36017</v>
          </cell>
          <cell r="D3145">
            <v>20539.799999999985</v>
          </cell>
        </row>
        <row r="3146">
          <cell r="A3146">
            <v>36018</v>
          </cell>
          <cell r="B3146">
            <v>36018</v>
          </cell>
          <cell r="D3146">
            <v>20539.799999999985</v>
          </cell>
        </row>
        <row r="3147">
          <cell r="A3147">
            <v>36019</v>
          </cell>
          <cell r="B3147">
            <v>36019</v>
          </cell>
          <cell r="D3147">
            <v>20539.799999999985</v>
          </cell>
        </row>
        <row r="3148">
          <cell r="A3148">
            <v>36020</v>
          </cell>
          <cell r="B3148">
            <v>36020</v>
          </cell>
          <cell r="D3148">
            <v>20539.799999999985</v>
          </cell>
        </row>
        <row r="3149">
          <cell r="A3149">
            <v>36021</v>
          </cell>
          <cell r="B3149">
            <v>36021</v>
          </cell>
          <cell r="D3149">
            <v>20539.799999999985</v>
          </cell>
        </row>
        <row r="3150">
          <cell r="A3150">
            <v>36022</v>
          </cell>
          <cell r="B3150">
            <v>36022</v>
          </cell>
          <cell r="D3150">
            <v>20539.799999999985</v>
          </cell>
        </row>
        <row r="3151">
          <cell r="A3151">
            <v>36023</v>
          </cell>
          <cell r="B3151">
            <v>36023</v>
          </cell>
          <cell r="D3151">
            <v>20539.799999999985</v>
          </cell>
        </row>
        <row r="3152">
          <cell r="A3152">
            <v>36024</v>
          </cell>
          <cell r="B3152">
            <v>36024</v>
          </cell>
          <cell r="D3152">
            <v>20539.799999999985</v>
          </cell>
        </row>
        <row r="3153">
          <cell r="A3153">
            <v>36025</v>
          </cell>
          <cell r="B3153">
            <v>36025</v>
          </cell>
          <cell r="D3153">
            <v>20539.799999999985</v>
          </cell>
        </row>
        <row r="3154">
          <cell r="A3154">
            <v>36026</v>
          </cell>
          <cell r="B3154">
            <v>36026</v>
          </cell>
          <cell r="D3154">
            <v>20539.799999999985</v>
          </cell>
        </row>
        <row r="3155">
          <cell r="A3155">
            <v>36027</v>
          </cell>
          <cell r="B3155">
            <v>36027</v>
          </cell>
          <cell r="D3155">
            <v>20539.799999999985</v>
          </cell>
        </row>
        <row r="3156">
          <cell r="A3156">
            <v>36028</v>
          </cell>
          <cell r="B3156">
            <v>36028</v>
          </cell>
          <cell r="D3156">
            <v>20539.799999999985</v>
          </cell>
        </row>
        <row r="3157">
          <cell r="A3157">
            <v>36029</v>
          </cell>
          <cell r="B3157">
            <v>36029</v>
          </cell>
          <cell r="C3157">
            <v>0.1</v>
          </cell>
          <cell r="D3157">
            <v>20539.899999999983</v>
          </cell>
        </row>
        <row r="3158">
          <cell r="A3158">
            <v>36030</v>
          </cell>
          <cell r="B3158">
            <v>36030</v>
          </cell>
          <cell r="C3158">
            <v>0.8</v>
          </cell>
          <cell r="D3158">
            <v>20540.699999999983</v>
          </cell>
        </row>
        <row r="3159">
          <cell r="A3159">
            <v>36031</v>
          </cell>
          <cell r="B3159">
            <v>36031</v>
          </cell>
          <cell r="C3159">
            <v>1.4</v>
          </cell>
          <cell r="D3159">
            <v>20542.099999999984</v>
          </cell>
        </row>
        <row r="3160">
          <cell r="A3160">
            <v>36032</v>
          </cell>
          <cell r="B3160">
            <v>36032</v>
          </cell>
          <cell r="C3160">
            <v>1.9</v>
          </cell>
          <cell r="D3160">
            <v>20543.999999999985</v>
          </cell>
        </row>
        <row r="3161">
          <cell r="A3161">
            <v>36033</v>
          </cell>
          <cell r="B3161">
            <v>36033</v>
          </cell>
          <cell r="C3161">
            <v>2</v>
          </cell>
          <cell r="D3161">
            <v>20545.999999999985</v>
          </cell>
        </row>
        <row r="3162">
          <cell r="A3162">
            <v>36034</v>
          </cell>
          <cell r="B3162">
            <v>36034</v>
          </cell>
          <cell r="C3162">
            <v>3.3</v>
          </cell>
          <cell r="D3162">
            <v>20549.299999999985</v>
          </cell>
        </row>
        <row r="3163">
          <cell r="A3163">
            <v>36035</v>
          </cell>
          <cell r="B3163">
            <v>36035</v>
          </cell>
          <cell r="C3163">
            <v>2.9</v>
          </cell>
          <cell r="D3163">
            <v>20552.199999999986</v>
          </cell>
        </row>
        <row r="3164">
          <cell r="A3164">
            <v>36036</v>
          </cell>
          <cell r="B3164">
            <v>36036</v>
          </cell>
          <cell r="C3164">
            <v>1.3</v>
          </cell>
          <cell r="D3164">
            <v>20553.499999999985</v>
          </cell>
        </row>
        <row r="3165">
          <cell r="A3165">
            <v>36037</v>
          </cell>
          <cell r="B3165">
            <v>36037</v>
          </cell>
          <cell r="C3165">
            <v>1.8</v>
          </cell>
          <cell r="D3165">
            <v>20555.299999999985</v>
          </cell>
        </row>
        <row r="3166">
          <cell r="A3166">
            <v>36038</v>
          </cell>
          <cell r="B3166">
            <v>36038</v>
          </cell>
          <cell r="C3166">
            <v>1.7</v>
          </cell>
          <cell r="D3166">
            <v>20556.999999999985</v>
          </cell>
        </row>
        <row r="3167">
          <cell r="A3167">
            <v>36039</v>
          </cell>
          <cell r="B3167">
            <v>36039</v>
          </cell>
          <cell r="C3167">
            <v>1.4</v>
          </cell>
          <cell r="D3167">
            <v>20558.399999999987</v>
          </cell>
        </row>
        <row r="3168">
          <cell r="A3168">
            <v>36040</v>
          </cell>
          <cell r="B3168">
            <v>36040</v>
          </cell>
          <cell r="D3168">
            <v>20558.399999999987</v>
          </cell>
        </row>
        <row r="3169">
          <cell r="A3169">
            <v>36041</v>
          </cell>
          <cell r="B3169">
            <v>36041</v>
          </cell>
          <cell r="D3169">
            <v>20558.399999999987</v>
          </cell>
        </row>
        <row r="3170">
          <cell r="A3170">
            <v>36042</v>
          </cell>
          <cell r="B3170">
            <v>36042</v>
          </cell>
          <cell r="D3170">
            <v>20558.399999999987</v>
          </cell>
        </row>
        <row r="3171">
          <cell r="A3171">
            <v>36043</v>
          </cell>
          <cell r="B3171">
            <v>36043</v>
          </cell>
          <cell r="D3171">
            <v>20558.399999999987</v>
          </cell>
        </row>
        <row r="3172">
          <cell r="A3172">
            <v>36044</v>
          </cell>
          <cell r="B3172">
            <v>36044</v>
          </cell>
          <cell r="D3172">
            <v>20558.399999999987</v>
          </cell>
        </row>
        <row r="3173">
          <cell r="A3173">
            <v>36045</v>
          </cell>
          <cell r="B3173">
            <v>36045</v>
          </cell>
          <cell r="D3173">
            <v>20558.399999999987</v>
          </cell>
        </row>
        <row r="3174">
          <cell r="A3174">
            <v>36046</v>
          </cell>
          <cell r="B3174">
            <v>36046</v>
          </cell>
          <cell r="D3174">
            <v>20558.399999999987</v>
          </cell>
        </row>
        <row r="3175">
          <cell r="A3175">
            <v>36047</v>
          </cell>
          <cell r="B3175">
            <v>36047</v>
          </cell>
          <cell r="D3175">
            <v>20558.399999999987</v>
          </cell>
        </row>
        <row r="3176">
          <cell r="A3176">
            <v>36048</v>
          </cell>
          <cell r="B3176">
            <v>36048</v>
          </cell>
          <cell r="D3176">
            <v>20558.399999999987</v>
          </cell>
        </row>
        <row r="3177">
          <cell r="A3177">
            <v>36049</v>
          </cell>
          <cell r="B3177">
            <v>36049</v>
          </cell>
          <cell r="D3177">
            <v>20558.399999999987</v>
          </cell>
        </row>
        <row r="3178">
          <cell r="A3178">
            <v>36050</v>
          </cell>
          <cell r="B3178">
            <v>36050</v>
          </cell>
          <cell r="C3178">
            <v>0.9</v>
          </cell>
          <cell r="D3178">
            <v>20559.299999999988</v>
          </cell>
        </row>
        <row r="3179">
          <cell r="A3179">
            <v>36051</v>
          </cell>
          <cell r="B3179">
            <v>36051</v>
          </cell>
          <cell r="C3179">
            <v>3.6</v>
          </cell>
          <cell r="D3179">
            <v>20562.899999999987</v>
          </cell>
        </row>
        <row r="3180">
          <cell r="A3180">
            <v>36052</v>
          </cell>
          <cell r="B3180">
            <v>36052</v>
          </cell>
          <cell r="C3180">
            <v>5.0999999999999996</v>
          </cell>
          <cell r="D3180">
            <v>20567.999999999985</v>
          </cell>
        </row>
        <row r="3181">
          <cell r="A3181">
            <v>36053</v>
          </cell>
          <cell r="B3181">
            <v>36053</v>
          </cell>
          <cell r="C3181">
            <v>4.4000000000000004</v>
          </cell>
          <cell r="D3181">
            <v>20572.399999999987</v>
          </cell>
        </row>
        <row r="3182">
          <cell r="A3182">
            <v>36054</v>
          </cell>
          <cell r="B3182">
            <v>36054</v>
          </cell>
          <cell r="C3182">
            <v>2.8</v>
          </cell>
          <cell r="D3182">
            <v>20575.199999999986</v>
          </cell>
        </row>
        <row r="3183">
          <cell r="A3183">
            <v>36055</v>
          </cell>
          <cell r="B3183">
            <v>36055</v>
          </cell>
          <cell r="C3183">
            <v>3.8</v>
          </cell>
          <cell r="D3183">
            <v>20578.999999999985</v>
          </cell>
        </row>
        <row r="3184">
          <cell r="A3184">
            <v>36056</v>
          </cell>
          <cell r="B3184">
            <v>36056</v>
          </cell>
          <cell r="C3184">
            <v>3.8</v>
          </cell>
          <cell r="D3184">
            <v>20582.799999999985</v>
          </cell>
        </row>
        <row r="3185">
          <cell r="A3185">
            <v>36057</v>
          </cell>
          <cell r="B3185">
            <v>36057</v>
          </cell>
          <cell r="C3185">
            <v>1.3</v>
          </cell>
          <cell r="D3185">
            <v>20584.099999999984</v>
          </cell>
        </row>
        <row r="3186">
          <cell r="A3186">
            <v>36058</v>
          </cell>
          <cell r="B3186">
            <v>36058</v>
          </cell>
          <cell r="C3186">
            <v>0.7</v>
          </cell>
          <cell r="D3186">
            <v>20584.799999999985</v>
          </cell>
        </row>
        <row r="3187">
          <cell r="A3187">
            <v>36059</v>
          </cell>
          <cell r="B3187">
            <v>36059</v>
          </cell>
          <cell r="C3187">
            <v>2.4</v>
          </cell>
          <cell r="D3187">
            <v>20587.199999999986</v>
          </cell>
        </row>
        <row r="3188">
          <cell r="A3188">
            <v>36060</v>
          </cell>
          <cell r="B3188">
            <v>36060</v>
          </cell>
          <cell r="C3188">
            <v>3.7</v>
          </cell>
          <cell r="D3188">
            <v>20590.899999999987</v>
          </cell>
        </row>
        <row r="3189">
          <cell r="A3189">
            <v>36061</v>
          </cell>
          <cell r="B3189">
            <v>36061</v>
          </cell>
          <cell r="C3189">
            <v>3</v>
          </cell>
          <cell r="D3189">
            <v>20593.899999999987</v>
          </cell>
        </row>
        <row r="3190">
          <cell r="A3190">
            <v>36062</v>
          </cell>
          <cell r="B3190">
            <v>36062</v>
          </cell>
          <cell r="C3190">
            <v>1.2</v>
          </cell>
          <cell r="D3190">
            <v>20595.099999999988</v>
          </cell>
        </row>
        <row r="3191">
          <cell r="A3191">
            <v>36063</v>
          </cell>
          <cell r="B3191">
            <v>36063</v>
          </cell>
          <cell r="C3191">
            <v>2.2000000000000002</v>
          </cell>
          <cell r="D3191">
            <v>20597.299999999988</v>
          </cell>
        </row>
        <row r="3192">
          <cell r="A3192">
            <v>36064</v>
          </cell>
          <cell r="B3192">
            <v>36064</v>
          </cell>
          <cell r="C3192">
            <v>1.8</v>
          </cell>
          <cell r="D3192">
            <v>20599.099999999988</v>
          </cell>
        </row>
        <row r="3193">
          <cell r="A3193">
            <v>36065</v>
          </cell>
          <cell r="B3193">
            <v>36065</v>
          </cell>
          <cell r="D3193">
            <v>20599.099999999988</v>
          </cell>
        </row>
        <row r="3194">
          <cell r="A3194">
            <v>36066</v>
          </cell>
          <cell r="B3194">
            <v>36066</v>
          </cell>
          <cell r="D3194">
            <v>20599.099999999988</v>
          </cell>
        </row>
        <row r="3195">
          <cell r="A3195">
            <v>36067</v>
          </cell>
          <cell r="B3195">
            <v>36067</v>
          </cell>
          <cell r="C3195">
            <v>0.9</v>
          </cell>
          <cell r="D3195">
            <v>20599.999999999989</v>
          </cell>
        </row>
        <row r="3196">
          <cell r="A3196">
            <v>36068</v>
          </cell>
          <cell r="B3196">
            <v>36068</v>
          </cell>
          <cell r="C3196">
            <v>3.1</v>
          </cell>
          <cell r="D3196">
            <v>20603.099999999988</v>
          </cell>
        </row>
        <row r="3197">
          <cell r="A3197">
            <v>36069</v>
          </cell>
          <cell r="B3197">
            <v>36069</v>
          </cell>
          <cell r="C3197">
            <v>6.9</v>
          </cell>
          <cell r="D3197">
            <v>20609.999999999989</v>
          </cell>
        </row>
        <row r="3198">
          <cell r="A3198">
            <v>36070</v>
          </cell>
          <cell r="B3198">
            <v>36070</v>
          </cell>
          <cell r="C3198">
            <v>10.7</v>
          </cell>
          <cell r="D3198">
            <v>20620.69999999999</v>
          </cell>
        </row>
        <row r="3199">
          <cell r="A3199">
            <v>36071</v>
          </cell>
          <cell r="B3199">
            <v>36071</v>
          </cell>
          <cell r="C3199">
            <v>12.1</v>
          </cell>
          <cell r="D3199">
            <v>20632.799999999988</v>
          </cell>
        </row>
        <row r="3200">
          <cell r="A3200">
            <v>36072</v>
          </cell>
          <cell r="B3200">
            <v>36072</v>
          </cell>
          <cell r="C3200">
            <v>9.3000000000000007</v>
          </cell>
          <cell r="D3200">
            <v>20642.099999999988</v>
          </cell>
        </row>
        <row r="3201">
          <cell r="A3201">
            <v>36073</v>
          </cell>
          <cell r="B3201">
            <v>36073</v>
          </cell>
          <cell r="C3201">
            <v>8.6</v>
          </cell>
          <cell r="D3201">
            <v>20650.699999999986</v>
          </cell>
        </row>
        <row r="3202">
          <cell r="A3202">
            <v>36074</v>
          </cell>
          <cell r="B3202">
            <v>36074</v>
          </cell>
          <cell r="C3202">
            <v>8.6</v>
          </cell>
          <cell r="D3202">
            <v>20659.299999999985</v>
          </cell>
        </row>
        <row r="3203">
          <cell r="A3203">
            <v>36075</v>
          </cell>
          <cell r="B3203">
            <v>36075</v>
          </cell>
          <cell r="C3203">
            <v>6.8</v>
          </cell>
          <cell r="D3203">
            <v>20666.099999999984</v>
          </cell>
        </row>
        <row r="3204">
          <cell r="A3204">
            <v>36076</v>
          </cell>
          <cell r="B3204">
            <v>36076</v>
          </cell>
          <cell r="C3204">
            <v>5.0999999999999996</v>
          </cell>
          <cell r="D3204">
            <v>20671.199999999983</v>
          </cell>
        </row>
        <row r="3205">
          <cell r="A3205">
            <v>36077</v>
          </cell>
          <cell r="B3205">
            <v>36077</v>
          </cell>
          <cell r="C3205">
            <v>5.2</v>
          </cell>
          <cell r="D3205">
            <v>20676.399999999983</v>
          </cell>
        </row>
        <row r="3206">
          <cell r="A3206">
            <v>36078</v>
          </cell>
          <cell r="B3206">
            <v>36078</v>
          </cell>
          <cell r="C3206">
            <v>4.7</v>
          </cell>
          <cell r="D3206">
            <v>20681.099999999984</v>
          </cell>
        </row>
        <row r="3207">
          <cell r="A3207">
            <v>36079</v>
          </cell>
          <cell r="B3207">
            <v>36079</v>
          </cell>
          <cell r="C3207">
            <v>4.5999999999999996</v>
          </cell>
          <cell r="D3207">
            <v>20685.699999999983</v>
          </cell>
        </row>
        <row r="3208">
          <cell r="A3208">
            <v>36080</v>
          </cell>
          <cell r="B3208">
            <v>36080</v>
          </cell>
          <cell r="C3208">
            <v>5.9</v>
          </cell>
          <cell r="D3208">
            <v>20691.599999999984</v>
          </cell>
        </row>
        <row r="3209">
          <cell r="A3209">
            <v>36081</v>
          </cell>
          <cell r="B3209">
            <v>36081</v>
          </cell>
          <cell r="C3209">
            <v>6.2</v>
          </cell>
          <cell r="D3209">
            <v>20697.799999999985</v>
          </cell>
        </row>
        <row r="3210">
          <cell r="A3210">
            <v>36082</v>
          </cell>
          <cell r="B3210">
            <v>36082</v>
          </cell>
          <cell r="C3210">
            <v>3.7</v>
          </cell>
          <cell r="D3210">
            <v>20701.499999999985</v>
          </cell>
        </row>
        <row r="3211">
          <cell r="A3211">
            <v>36083</v>
          </cell>
          <cell r="B3211">
            <v>36083</v>
          </cell>
          <cell r="C3211">
            <v>4</v>
          </cell>
          <cell r="D3211">
            <v>20705.499999999985</v>
          </cell>
        </row>
        <row r="3212">
          <cell r="A3212">
            <v>36084</v>
          </cell>
          <cell r="B3212">
            <v>36084</v>
          </cell>
          <cell r="C3212">
            <v>5.6</v>
          </cell>
          <cell r="D3212">
            <v>20711.099999999984</v>
          </cell>
        </row>
        <row r="3213">
          <cell r="A3213">
            <v>36085</v>
          </cell>
          <cell r="B3213">
            <v>36085</v>
          </cell>
          <cell r="D3213">
            <v>20711.099999999984</v>
          </cell>
        </row>
        <row r="3214">
          <cell r="A3214">
            <v>36086</v>
          </cell>
          <cell r="B3214">
            <v>36086</v>
          </cell>
          <cell r="C3214">
            <v>6.3</v>
          </cell>
          <cell r="D3214">
            <v>20717.399999999983</v>
          </cell>
        </row>
        <row r="3215">
          <cell r="A3215">
            <v>36087</v>
          </cell>
          <cell r="B3215">
            <v>36087</v>
          </cell>
          <cell r="C3215">
            <v>9.9</v>
          </cell>
          <cell r="D3215">
            <v>20727.299999999985</v>
          </cell>
        </row>
        <row r="3216">
          <cell r="A3216">
            <v>36088</v>
          </cell>
          <cell r="B3216">
            <v>36088</v>
          </cell>
          <cell r="C3216">
            <v>9.4</v>
          </cell>
          <cell r="D3216">
            <v>20736.699999999986</v>
          </cell>
        </row>
        <row r="3217">
          <cell r="A3217">
            <v>36089</v>
          </cell>
          <cell r="B3217">
            <v>36089</v>
          </cell>
          <cell r="C3217">
            <v>7.4</v>
          </cell>
          <cell r="D3217">
            <v>20744.099999999988</v>
          </cell>
        </row>
        <row r="3218">
          <cell r="A3218">
            <v>36090</v>
          </cell>
          <cell r="B3218">
            <v>36090</v>
          </cell>
          <cell r="C3218">
            <v>1.4</v>
          </cell>
          <cell r="D3218">
            <v>20745.499999999989</v>
          </cell>
        </row>
        <row r="3219">
          <cell r="A3219">
            <v>36091</v>
          </cell>
          <cell r="B3219">
            <v>36091</v>
          </cell>
          <cell r="C3219">
            <v>0.5</v>
          </cell>
          <cell r="D3219">
            <v>20745.999999999989</v>
          </cell>
        </row>
        <row r="3220">
          <cell r="A3220">
            <v>36092</v>
          </cell>
          <cell r="B3220">
            <v>36092</v>
          </cell>
          <cell r="C3220">
            <v>3.1</v>
          </cell>
          <cell r="D3220">
            <v>20749.099999999988</v>
          </cell>
        </row>
        <row r="3221">
          <cell r="A3221">
            <v>36093</v>
          </cell>
          <cell r="B3221">
            <v>36093</v>
          </cell>
          <cell r="C3221">
            <v>4.8</v>
          </cell>
          <cell r="D3221">
            <v>20753.899999999987</v>
          </cell>
        </row>
        <row r="3222">
          <cell r="A3222">
            <v>36094</v>
          </cell>
          <cell r="B3222">
            <v>36094</v>
          </cell>
          <cell r="C3222">
            <v>7.3</v>
          </cell>
          <cell r="D3222">
            <v>20761.199999999986</v>
          </cell>
        </row>
        <row r="3223">
          <cell r="A3223">
            <v>36095</v>
          </cell>
          <cell r="B3223">
            <v>36095</v>
          </cell>
          <cell r="C3223">
            <v>7.4</v>
          </cell>
          <cell r="D3223">
            <v>20768.599999999988</v>
          </cell>
        </row>
        <row r="3224">
          <cell r="A3224">
            <v>36096</v>
          </cell>
          <cell r="B3224">
            <v>36096</v>
          </cell>
          <cell r="C3224">
            <v>4.9000000000000004</v>
          </cell>
          <cell r="D3224">
            <v>20773.499999999989</v>
          </cell>
        </row>
        <row r="3225">
          <cell r="A3225">
            <v>36097</v>
          </cell>
          <cell r="B3225">
            <v>36097</v>
          </cell>
          <cell r="C3225">
            <v>6.5</v>
          </cell>
          <cell r="D3225">
            <v>20779.999999999989</v>
          </cell>
        </row>
        <row r="3226">
          <cell r="A3226">
            <v>36098</v>
          </cell>
          <cell r="B3226">
            <v>36098</v>
          </cell>
          <cell r="C3226">
            <v>8.8000000000000007</v>
          </cell>
          <cell r="D3226">
            <v>20788.799999999988</v>
          </cell>
        </row>
        <row r="3227">
          <cell r="A3227">
            <v>36099</v>
          </cell>
          <cell r="B3227">
            <v>36099</v>
          </cell>
          <cell r="C3227">
            <v>8.9</v>
          </cell>
          <cell r="D3227">
            <v>20797.69999999999</v>
          </cell>
        </row>
        <row r="3228">
          <cell r="A3228">
            <v>36100</v>
          </cell>
          <cell r="B3228">
            <v>36100</v>
          </cell>
          <cell r="C3228">
            <v>10.6</v>
          </cell>
          <cell r="D3228">
            <v>20808.299999999988</v>
          </cell>
        </row>
        <row r="3229">
          <cell r="A3229">
            <v>36101</v>
          </cell>
          <cell r="B3229">
            <v>36101</v>
          </cell>
          <cell r="C3229">
            <v>10.3</v>
          </cell>
          <cell r="D3229">
            <v>20818.599999999988</v>
          </cell>
        </row>
        <row r="3230">
          <cell r="A3230">
            <v>36102</v>
          </cell>
          <cell r="B3230">
            <v>36102</v>
          </cell>
          <cell r="C3230">
            <v>9.1</v>
          </cell>
          <cell r="D3230">
            <v>20827.699999999986</v>
          </cell>
        </row>
        <row r="3231">
          <cell r="A3231">
            <v>36103</v>
          </cell>
          <cell r="B3231">
            <v>36103</v>
          </cell>
          <cell r="C3231">
            <v>7.8</v>
          </cell>
          <cell r="D3231">
            <v>20835.499999999985</v>
          </cell>
        </row>
        <row r="3232">
          <cell r="A3232">
            <v>36104</v>
          </cell>
          <cell r="B3232">
            <v>36104</v>
          </cell>
          <cell r="C3232">
            <v>10.8</v>
          </cell>
          <cell r="D3232">
            <v>20846.299999999985</v>
          </cell>
        </row>
        <row r="3233">
          <cell r="A3233">
            <v>36105</v>
          </cell>
          <cell r="B3233">
            <v>36105</v>
          </cell>
          <cell r="C3233">
            <v>8.5</v>
          </cell>
          <cell r="D3233">
            <v>20854.799999999985</v>
          </cell>
        </row>
        <row r="3234">
          <cell r="A3234">
            <v>36106</v>
          </cell>
          <cell r="B3234">
            <v>36106</v>
          </cell>
          <cell r="C3234">
            <v>10.7</v>
          </cell>
          <cell r="D3234">
            <v>20865.499999999985</v>
          </cell>
        </row>
        <row r="3235">
          <cell r="A3235">
            <v>36107</v>
          </cell>
          <cell r="B3235">
            <v>36107</v>
          </cell>
          <cell r="C3235">
            <v>11.5</v>
          </cell>
          <cell r="D3235">
            <v>20876.999999999985</v>
          </cell>
        </row>
        <row r="3236">
          <cell r="A3236">
            <v>36108</v>
          </cell>
          <cell r="B3236">
            <v>36108</v>
          </cell>
          <cell r="C3236">
            <v>11.4</v>
          </cell>
          <cell r="D3236">
            <v>20888.399999999987</v>
          </cell>
        </row>
        <row r="3237">
          <cell r="A3237">
            <v>36109</v>
          </cell>
          <cell r="B3237">
            <v>36109</v>
          </cell>
          <cell r="C3237">
            <v>6.1</v>
          </cell>
          <cell r="D3237">
            <v>20894.499999999985</v>
          </cell>
        </row>
        <row r="3238">
          <cell r="A3238">
            <v>36110</v>
          </cell>
          <cell r="B3238">
            <v>36110</v>
          </cell>
          <cell r="C3238">
            <v>8.8000000000000007</v>
          </cell>
          <cell r="D3238">
            <v>20903.299999999985</v>
          </cell>
        </row>
        <row r="3239">
          <cell r="A3239">
            <v>36111</v>
          </cell>
          <cell r="B3239">
            <v>36111</v>
          </cell>
          <cell r="C3239">
            <v>10.5</v>
          </cell>
          <cell r="D3239">
            <v>20913.799999999985</v>
          </cell>
        </row>
        <row r="3240">
          <cell r="A3240">
            <v>36112</v>
          </cell>
          <cell r="B3240">
            <v>36112</v>
          </cell>
          <cell r="C3240">
            <v>12.9</v>
          </cell>
          <cell r="D3240">
            <v>20926.699999999986</v>
          </cell>
        </row>
        <row r="3241">
          <cell r="A3241">
            <v>36113</v>
          </cell>
          <cell r="B3241">
            <v>36113</v>
          </cell>
          <cell r="C3241">
            <v>11.5</v>
          </cell>
          <cell r="D3241">
            <v>20938.199999999986</v>
          </cell>
        </row>
        <row r="3242">
          <cell r="A3242">
            <v>36114</v>
          </cell>
          <cell r="B3242">
            <v>36114</v>
          </cell>
          <cell r="C3242">
            <v>13.3</v>
          </cell>
          <cell r="D3242">
            <v>20951.499999999985</v>
          </cell>
        </row>
        <row r="3243">
          <cell r="A3243">
            <v>36115</v>
          </cell>
          <cell r="B3243">
            <v>36115</v>
          </cell>
          <cell r="C3243">
            <v>13.2</v>
          </cell>
          <cell r="D3243">
            <v>20964.699999999986</v>
          </cell>
        </row>
        <row r="3244">
          <cell r="A3244">
            <v>36116</v>
          </cell>
          <cell r="B3244">
            <v>36116</v>
          </cell>
          <cell r="C3244">
            <v>14.3</v>
          </cell>
          <cell r="D3244">
            <v>20978.999999999985</v>
          </cell>
        </row>
        <row r="3245">
          <cell r="A3245">
            <v>36117</v>
          </cell>
          <cell r="B3245">
            <v>36117</v>
          </cell>
          <cell r="C3245">
            <v>15.7</v>
          </cell>
          <cell r="D3245">
            <v>20994.699999999986</v>
          </cell>
        </row>
        <row r="3246">
          <cell r="A3246">
            <v>36118</v>
          </cell>
          <cell r="B3246">
            <v>36118</v>
          </cell>
          <cell r="C3246">
            <v>16.8</v>
          </cell>
          <cell r="D3246">
            <v>21011.499999999985</v>
          </cell>
        </row>
        <row r="3247">
          <cell r="A3247">
            <v>36119</v>
          </cell>
          <cell r="B3247">
            <v>36119</v>
          </cell>
          <cell r="C3247">
            <v>15.5</v>
          </cell>
          <cell r="D3247">
            <v>21026.999999999985</v>
          </cell>
        </row>
        <row r="3248">
          <cell r="A3248">
            <v>36120</v>
          </cell>
          <cell r="B3248">
            <v>36120</v>
          </cell>
          <cell r="C3248">
            <v>20.100000000000001</v>
          </cell>
          <cell r="D3248">
            <v>21047.099999999984</v>
          </cell>
        </row>
        <row r="3249">
          <cell r="A3249">
            <v>36121</v>
          </cell>
          <cell r="B3249">
            <v>36121</v>
          </cell>
          <cell r="C3249">
            <v>22.7</v>
          </cell>
          <cell r="D3249">
            <v>21069.799999999985</v>
          </cell>
        </row>
        <row r="3250">
          <cell r="A3250">
            <v>36122</v>
          </cell>
          <cell r="B3250">
            <v>36122</v>
          </cell>
          <cell r="C3250">
            <v>21.2</v>
          </cell>
          <cell r="D3250">
            <v>21090.999999999985</v>
          </cell>
        </row>
        <row r="3251">
          <cell r="A3251">
            <v>36123</v>
          </cell>
          <cell r="B3251">
            <v>36123</v>
          </cell>
          <cell r="C3251">
            <v>19.399999999999999</v>
          </cell>
          <cell r="D3251">
            <v>21110.399999999987</v>
          </cell>
        </row>
        <row r="3252">
          <cell r="A3252">
            <v>36124</v>
          </cell>
          <cell r="B3252">
            <v>36124</v>
          </cell>
          <cell r="C3252">
            <v>18</v>
          </cell>
          <cell r="D3252">
            <v>21128.399999999987</v>
          </cell>
        </row>
        <row r="3253">
          <cell r="A3253">
            <v>36125</v>
          </cell>
          <cell r="B3253">
            <v>36125</v>
          </cell>
          <cell r="C3253">
            <v>16.600000000000001</v>
          </cell>
          <cell r="D3253">
            <v>21144.999999999985</v>
          </cell>
        </row>
        <row r="3254">
          <cell r="A3254">
            <v>36126</v>
          </cell>
          <cell r="B3254">
            <v>36126</v>
          </cell>
          <cell r="C3254">
            <v>14.5</v>
          </cell>
          <cell r="D3254">
            <v>21159.499999999985</v>
          </cell>
        </row>
        <row r="3255">
          <cell r="A3255">
            <v>36127</v>
          </cell>
          <cell r="B3255">
            <v>36127</v>
          </cell>
          <cell r="C3255">
            <v>13.3</v>
          </cell>
          <cell r="D3255">
            <v>21172.799999999985</v>
          </cell>
        </row>
        <row r="3256">
          <cell r="A3256">
            <v>36128</v>
          </cell>
          <cell r="B3256">
            <v>36128</v>
          </cell>
          <cell r="C3256">
            <v>14.5</v>
          </cell>
          <cell r="D3256">
            <v>21187.299999999985</v>
          </cell>
        </row>
        <row r="3257">
          <cell r="A3257">
            <v>36129</v>
          </cell>
          <cell r="B3257">
            <v>36129</v>
          </cell>
          <cell r="C3257">
            <v>15.4</v>
          </cell>
          <cell r="D3257">
            <v>21202.699999999986</v>
          </cell>
        </row>
        <row r="3258">
          <cell r="A3258">
            <v>36130</v>
          </cell>
          <cell r="B3258">
            <v>36130</v>
          </cell>
          <cell r="C3258">
            <v>18.8</v>
          </cell>
          <cell r="D3258">
            <v>21221.499999999985</v>
          </cell>
        </row>
        <row r="3259">
          <cell r="A3259">
            <v>36131</v>
          </cell>
          <cell r="B3259">
            <v>36131</v>
          </cell>
          <cell r="C3259">
            <v>20.7</v>
          </cell>
          <cell r="D3259">
            <v>21242.199999999986</v>
          </cell>
        </row>
        <row r="3260">
          <cell r="A3260">
            <v>36132</v>
          </cell>
          <cell r="B3260">
            <v>36132</v>
          </cell>
          <cell r="C3260">
            <v>20.9</v>
          </cell>
          <cell r="D3260">
            <v>21263.099999999988</v>
          </cell>
        </row>
        <row r="3261">
          <cell r="A3261">
            <v>36133</v>
          </cell>
          <cell r="B3261">
            <v>36133</v>
          </cell>
          <cell r="C3261">
            <v>17.5</v>
          </cell>
          <cell r="D3261">
            <v>21280.599999999988</v>
          </cell>
        </row>
        <row r="3262">
          <cell r="A3262">
            <v>36134</v>
          </cell>
          <cell r="B3262">
            <v>36134</v>
          </cell>
          <cell r="C3262">
            <v>15.4</v>
          </cell>
          <cell r="D3262">
            <v>21295.999999999989</v>
          </cell>
        </row>
        <row r="3263">
          <cell r="A3263">
            <v>36135</v>
          </cell>
          <cell r="B3263">
            <v>36135</v>
          </cell>
          <cell r="C3263">
            <v>16.600000000000001</v>
          </cell>
          <cell r="D3263">
            <v>21312.599999999988</v>
          </cell>
        </row>
        <row r="3264">
          <cell r="A3264">
            <v>36136</v>
          </cell>
          <cell r="B3264">
            <v>36136</v>
          </cell>
          <cell r="C3264">
            <v>17.5</v>
          </cell>
          <cell r="D3264">
            <v>21330.099999999988</v>
          </cell>
        </row>
        <row r="3265">
          <cell r="A3265">
            <v>36137</v>
          </cell>
          <cell r="B3265">
            <v>36137</v>
          </cell>
          <cell r="C3265">
            <v>18.3</v>
          </cell>
          <cell r="D3265">
            <v>21348.399999999987</v>
          </cell>
        </row>
        <row r="3266">
          <cell r="A3266">
            <v>36138</v>
          </cell>
          <cell r="B3266">
            <v>36138</v>
          </cell>
          <cell r="C3266">
            <v>22.3</v>
          </cell>
          <cell r="D3266">
            <v>21370.699999999986</v>
          </cell>
        </row>
        <row r="3267">
          <cell r="A3267">
            <v>36139</v>
          </cell>
          <cell r="B3267">
            <v>36139</v>
          </cell>
          <cell r="C3267">
            <v>21.7</v>
          </cell>
          <cell r="D3267">
            <v>21392.399999999987</v>
          </cell>
        </row>
        <row r="3268">
          <cell r="A3268">
            <v>36140</v>
          </cell>
          <cell r="B3268">
            <v>36140</v>
          </cell>
          <cell r="C3268">
            <v>25.8</v>
          </cell>
          <cell r="D3268">
            <v>21418.199999999986</v>
          </cell>
        </row>
        <row r="3269">
          <cell r="A3269">
            <v>36141</v>
          </cell>
          <cell r="B3269">
            <v>36141</v>
          </cell>
          <cell r="C3269">
            <v>20.3</v>
          </cell>
          <cell r="D3269">
            <v>21438.499999999985</v>
          </cell>
        </row>
        <row r="3270">
          <cell r="A3270">
            <v>36142</v>
          </cell>
          <cell r="B3270">
            <v>36142</v>
          </cell>
          <cell r="C3270">
            <v>9.1999999999999993</v>
          </cell>
          <cell r="D3270">
            <v>21447.699999999986</v>
          </cell>
        </row>
        <row r="3271">
          <cell r="A3271">
            <v>36143</v>
          </cell>
          <cell r="B3271">
            <v>36143</v>
          </cell>
          <cell r="C3271">
            <v>9.3000000000000007</v>
          </cell>
          <cell r="D3271">
            <v>21456.999999999985</v>
          </cell>
        </row>
        <row r="3272">
          <cell r="A3272">
            <v>36144</v>
          </cell>
          <cell r="B3272">
            <v>36144</v>
          </cell>
          <cell r="C3272">
            <v>5.3</v>
          </cell>
          <cell r="D3272">
            <v>21462.299999999985</v>
          </cell>
        </row>
        <row r="3273">
          <cell r="A3273">
            <v>36145</v>
          </cell>
          <cell r="B3273">
            <v>36145</v>
          </cell>
          <cell r="C3273">
            <v>8.5</v>
          </cell>
          <cell r="D3273">
            <v>21470.799999999985</v>
          </cell>
        </row>
        <row r="3274">
          <cell r="A3274">
            <v>36146</v>
          </cell>
          <cell r="B3274">
            <v>36146</v>
          </cell>
          <cell r="C3274">
            <v>10.6</v>
          </cell>
          <cell r="D3274">
            <v>21481.399999999983</v>
          </cell>
        </row>
        <row r="3275">
          <cell r="A3275">
            <v>36147</v>
          </cell>
          <cell r="B3275">
            <v>36147</v>
          </cell>
          <cell r="C3275">
            <v>10.199999999999999</v>
          </cell>
          <cell r="D3275">
            <v>21491.599999999984</v>
          </cell>
        </row>
        <row r="3276">
          <cell r="A3276">
            <v>36148</v>
          </cell>
          <cell r="B3276">
            <v>36148</v>
          </cell>
          <cell r="C3276">
            <v>9.8000000000000007</v>
          </cell>
          <cell r="D3276">
            <v>21501.399999999983</v>
          </cell>
        </row>
        <row r="3277">
          <cell r="A3277">
            <v>36149</v>
          </cell>
          <cell r="B3277">
            <v>36149</v>
          </cell>
          <cell r="C3277">
            <v>12.3</v>
          </cell>
          <cell r="D3277">
            <v>21513.699999999983</v>
          </cell>
        </row>
        <row r="3278">
          <cell r="A3278">
            <v>36150</v>
          </cell>
          <cell r="B3278">
            <v>36150</v>
          </cell>
          <cell r="C3278">
            <v>15.5</v>
          </cell>
          <cell r="D3278">
            <v>21529.199999999983</v>
          </cell>
        </row>
        <row r="3279">
          <cell r="A3279">
            <v>36151</v>
          </cell>
          <cell r="B3279">
            <v>36151</v>
          </cell>
          <cell r="C3279">
            <v>15.8</v>
          </cell>
          <cell r="D3279">
            <v>21544.999999999982</v>
          </cell>
        </row>
        <row r="3280">
          <cell r="A3280">
            <v>36152</v>
          </cell>
          <cell r="B3280">
            <v>36152</v>
          </cell>
          <cell r="C3280">
            <v>15.7</v>
          </cell>
          <cell r="D3280">
            <v>21560.699999999983</v>
          </cell>
        </row>
        <row r="3281">
          <cell r="A3281">
            <v>36153</v>
          </cell>
          <cell r="B3281">
            <v>36153</v>
          </cell>
          <cell r="C3281">
            <v>14.9</v>
          </cell>
          <cell r="D3281">
            <v>21575.599999999984</v>
          </cell>
        </row>
        <row r="3282">
          <cell r="A3282">
            <v>36154</v>
          </cell>
          <cell r="B3282">
            <v>36154</v>
          </cell>
          <cell r="C3282">
            <v>12.6</v>
          </cell>
          <cell r="D3282">
            <v>21588.199999999983</v>
          </cell>
        </row>
        <row r="3283">
          <cell r="A3283">
            <v>36155</v>
          </cell>
          <cell r="B3283">
            <v>36155</v>
          </cell>
          <cell r="C3283">
            <v>8.9</v>
          </cell>
          <cell r="D3283">
            <v>21597.099999999984</v>
          </cell>
        </row>
        <row r="3284">
          <cell r="A3284">
            <v>36156</v>
          </cell>
          <cell r="B3284">
            <v>36156</v>
          </cell>
          <cell r="C3284">
            <v>5.8</v>
          </cell>
          <cell r="D3284">
            <v>21602.899999999983</v>
          </cell>
        </row>
        <row r="3285">
          <cell r="A3285">
            <v>36157</v>
          </cell>
          <cell r="B3285">
            <v>36157</v>
          </cell>
          <cell r="C3285">
            <v>4.8</v>
          </cell>
          <cell r="D3285">
            <v>21607.699999999983</v>
          </cell>
        </row>
        <row r="3286">
          <cell r="A3286">
            <v>36158</v>
          </cell>
          <cell r="B3286">
            <v>36158</v>
          </cell>
          <cell r="C3286">
            <v>11.4</v>
          </cell>
          <cell r="D3286">
            <v>21619.099999999984</v>
          </cell>
        </row>
        <row r="3287">
          <cell r="A3287">
            <v>36159</v>
          </cell>
          <cell r="B3287">
            <v>36159</v>
          </cell>
          <cell r="C3287">
            <v>13.6</v>
          </cell>
          <cell r="D3287">
            <v>21632.699999999983</v>
          </cell>
        </row>
        <row r="3288">
          <cell r="A3288">
            <v>36160</v>
          </cell>
          <cell r="B3288">
            <v>36160</v>
          </cell>
          <cell r="C3288">
            <v>14.7</v>
          </cell>
          <cell r="D3288">
            <v>21647.399999999983</v>
          </cell>
        </row>
        <row r="3289">
          <cell r="A3289">
            <v>36161</v>
          </cell>
          <cell r="B3289">
            <v>36161</v>
          </cell>
          <cell r="C3289">
            <v>16.7</v>
          </cell>
          <cell r="D3289">
            <v>21664.099999999984</v>
          </cell>
        </row>
        <row r="3290">
          <cell r="A3290">
            <v>36162</v>
          </cell>
          <cell r="B3290">
            <v>36162</v>
          </cell>
          <cell r="C3290">
            <v>14.7</v>
          </cell>
          <cell r="D3290">
            <v>21678.799999999985</v>
          </cell>
        </row>
        <row r="3291">
          <cell r="A3291">
            <v>36163</v>
          </cell>
          <cell r="B3291">
            <v>36163</v>
          </cell>
          <cell r="C3291">
            <v>12.3</v>
          </cell>
          <cell r="D3291">
            <v>21691.099999999984</v>
          </cell>
        </row>
        <row r="3292">
          <cell r="A3292">
            <v>36164</v>
          </cell>
          <cell r="B3292">
            <v>36164</v>
          </cell>
          <cell r="C3292">
            <v>9.1999999999999993</v>
          </cell>
          <cell r="D3292">
            <v>21700.299999999985</v>
          </cell>
        </row>
        <row r="3293">
          <cell r="A3293">
            <v>36165</v>
          </cell>
          <cell r="B3293">
            <v>36165</v>
          </cell>
          <cell r="C3293">
            <v>3.5</v>
          </cell>
          <cell r="D3293">
            <v>21703.799999999985</v>
          </cell>
        </row>
        <row r="3294">
          <cell r="A3294">
            <v>36166</v>
          </cell>
          <cell r="B3294">
            <v>36166</v>
          </cell>
          <cell r="C3294">
            <v>5</v>
          </cell>
          <cell r="D3294">
            <v>21708.799999999985</v>
          </cell>
        </row>
        <row r="3295">
          <cell r="A3295">
            <v>36167</v>
          </cell>
          <cell r="B3295">
            <v>36167</v>
          </cell>
          <cell r="C3295">
            <v>8.1999999999999993</v>
          </cell>
          <cell r="D3295">
            <v>21716.999999999985</v>
          </cell>
        </row>
        <row r="3296">
          <cell r="A3296">
            <v>36168</v>
          </cell>
          <cell r="B3296">
            <v>36168</v>
          </cell>
          <cell r="C3296">
            <v>11.6</v>
          </cell>
          <cell r="D3296">
            <v>21728.599999999984</v>
          </cell>
        </row>
        <row r="3297">
          <cell r="A3297">
            <v>36169</v>
          </cell>
          <cell r="B3297">
            <v>36169</v>
          </cell>
          <cell r="C3297">
            <v>12.9</v>
          </cell>
          <cell r="D3297">
            <v>21741.499999999985</v>
          </cell>
        </row>
        <row r="3298">
          <cell r="A3298">
            <v>36170</v>
          </cell>
          <cell r="B3298">
            <v>36170</v>
          </cell>
          <cell r="C3298">
            <v>16</v>
          </cell>
          <cell r="D3298">
            <v>21757.499999999985</v>
          </cell>
        </row>
        <row r="3299">
          <cell r="A3299">
            <v>36171</v>
          </cell>
          <cell r="B3299">
            <v>36171</v>
          </cell>
          <cell r="C3299">
            <v>16.399999999999999</v>
          </cell>
          <cell r="D3299">
            <v>21773.899999999987</v>
          </cell>
        </row>
        <row r="3300">
          <cell r="A3300">
            <v>36172</v>
          </cell>
          <cell r="B3300">
            <v>36172</v>
          </cell>
          <cell r="C3300">
            <v>16.100000000000001</v>
          </cell>
          <cell r="D3300">
            <v>21789.999999999985</v>
          </cell>
        </row>
        <row r="3301">
          <cell r="A3301">
            <v>36173</v>
          </cell>
          <cell r="B3301">
            <v>36173</v>
          </cell>
          <cell r="C3301">
            <v>17.100000000000001</v>
          </cell>
          <cell r="D3301">
            <v>21807.099999999984</v>
          </cell>
        </row>
        <row r="3302">
          <cell r="A3302">
            <v>36174</v>
          </cell>
          <cell r="B3302">
            <v>36174</v>
          </cell>
          <cell r="C3302">
            <v>12.9</v>
          </cell>
          <cell r="D3302">
            <v>21819.999999999985</v>
          </cell>
        </row>
        <row r="3303">
          <cell r="A3303">
            <v>36175</v>
          </cell>
          <cell r="B3303">
            <v>36175</v>
          </cell>
          <cell r="C3303">
            <v>10.1</v>
          </cell>
          <cell r="D3303">
            <v>21830.099999999984</v>
          </cell>
        </row>
        <row r="3304">
          <cell r="A3304">
            <v>36176</v>
          </cell>
          <cell r="B3304">
            <v>36176</v>
          </cell>
          <cell r="C3304">
            <v>7.5</v>
          </cell>
          <cell r="D3304">
            <v>21837.599999999984</v>
          </cell>
        </row>
        <row r="3305">
          <cell r="A3305">
            <v>36177</v>
          </cell>
          <cell r="B3305">
            <v>36177</v>
          </cell>
          <cell r="C3305">
            <v>7.2</v>
          </cell>
          <cell r="D3305">
            <v>21844.799999999985</v>
          </cell>
        </row>
        <row r="3306">
          <cell r="A3306">
            <v>36178</v>
          </cell>
          <cell r="B3306">
            <v>36178</v>
          </cell>
          <cell r="C3306">
            <v>10.3</v>
          </cell>
          <cell r="D3306">
            <v>21855.099999999984</v>
          </cell>
        </row>
        <row r="3307">
          <cell r="A3307">
            <v>36179</v>
          </cell>
          <cell r="B3307">
            <v>36179</v>
          </cell>
          <cell r="C3307">
            <v>10.9</v>
          </cell>
          <cell r="D3307">
            <v>21865.999999999985</v>
          </cell>
        </row>
        <row r="3308">
          <cell r="A3308">
            <v>36180</v>
          </cell>
          <cell r="B3308">
            <v>36180</v>
          </cell>
          <cell r="C3308">
            <v>9.5</v>
          </cell>
          <cell r="D3308">
            <v>21875.499999999985</v>
          </cell>
        </row>
        <row r="3309">
          <cell r="A3309">
            <v>36181</v>
          </cell>
          <cell r="B3309">
            <v>36181</v>
          </cell>
          <cell r="C3309">
            <v>11.1</v>
          </cell>
          <cell r="D3309">
            <v>21886.599999999984</v>
          </cell>
        </row>
        <row r="3310">
          <cell r="A3310">
            <v>36182</v>
          </cell>
          <cell r="B3310">
            <v>36182</v>
          </cell>
          <cell r="C3310">
            <v>10.5</v>
          </cell>
          <cell r="D3310">
            <v>21897.099999999984</v>
          </cell>
        </row>
        <row r="3311">
          <cell r="A3311">
            <v>36183</v>
          </cell>
          <cell r="B3311">
            <v>36183</v>
          </cell>
          <cell r="C3311">
            <v>12.5</v>
          </cell>
          <cell r="D3311">
            <v>21909.599999999984</v>
          </cell>
        </row>
        <row r="3312">
          <cell r="A3312">
            <v>36184</v>
          </cell>
          <cell r="B3312">
            <v>36184</v>
          </cell>
          <cell r="C3312">
            <v>11.5</v>
          </cell>
          <cell r="D3312">
            <v>21921.099999999984</v>
          </cell>
        </row>
        <row r="3313">
          <cell r="A3313">
            <v>36185</v>
          </cell>
          <cell r="B3313">
            <v>36185</v>
          </cell>
          <cell r="C3313">
            <v>6.9</v>
          </cell>
          <cell r="D3313">
            <v>21927.999999999985</v>
          </cell>
        </row>
        <row r="3314">
          <cell r="A3314">
            <v>36186</v>
          </cell>
          <cell r="B3314">
            <v>36186</v>
          </cell>
          <cell r="C3314">
            <v>9.6999999999999993</v>
          </cell>
          <cell r="D3314">
            <v>21937.699999999986</v>
          </cell>
        </row>
        <row r="3315">
          <cell r="A3315">
            <v>36187</v>
          </cell>
          <cell r="B3315">
            <v>36187</v>
          </cell>
          <cell r="C3315">
            <v>12.3</v>
          </cell>
          <cell r="D3315">
            <v>21949.999999999985</v>
          </cell>
        </row>
        <row r="3316">
          <cell r="A3316">
            <v>36188</v>
          </cell>
          <cell r="B3316">
            <v>36188</v>
          </cell>
          <cell r="C3316">
            <v>14.5</v>
          </cell>
          <cell r="D3316">
            <v>21964.499999999985</v>
          </cell>
        </row>
        <row r="3317">
          <cell r="A3317">
            <v>36189</v>
          </cell>
          <cell r="B3317">
            <v>36189</v>
          </cell>
          <cell r="C3317">
            <v>18.3</v>
          </cell>
          <cell r="D3317">
            <v>21982.799999999985</v>
          </cell>
        </row>
        <row r="3318">
          <cell r="A3318">
            <v>36190</v>
          </cell>
          <cell r="B3318">
            <v>36190</v>
          </cell>
          <cell r="C3318">
            <v>18.100000000000001</v>
          </cell>
          <cell r="D3318">
            <v>22000.899999999983</v>
          </cell>
        </row>
        <row r="3319">
          <cell r="A3319">
            <v>36191</v>
          </cell>
          <cell r="B3319">
            <v>36191</v>
          </cell>
          <cell r="C3319">
            <v>20.9</v>
          </cell>
          <cell r="D3319">
            <v>22021.799999999985</v>
          </cell>
        </row>
        <row r="3320">
          <cell r="A3320">
            <v>36192</v>
          </cell>
          <cell r="B3320">
            <v>36192</v>
          </cell>
          <cell r="C3320">
            <v>14.7</v>
          </cell>
          <cell r="D3320">
            <v>22036.499999999985</v>
          </cell>
        </row>
        <row r="3321">
          <cell r="A3321">
            <v>36193</v>
          </cell>
          <cell r="B3321">
            <v>36193</v>
          </cell>
          <cell r="C3321">
            <v>14</v>
          </cell>
          <cell r="D3321">
            <v>22050.499999999985</v>
          </cell>
        </row>
        <row r="3322">
          <cell r="A3322">
            <v>36194</v>
          </cell>
          <cell r="B3322">
            <v>36194</v>
          </cell>
          <cell r="C3322">
            <v>10.3</v>
          </cell>
          <cell r="D3322">
            <v>22060.799999999985</v>
          </cell>
        </row>
        <row r="3323">
          <cell r="A3323">
            <v>36195</v>
          </cell>
          <cell r="B3323">
            <v>36195</v>
          </cell>
          <cell r="C3323">
            <v>7.6</v>
          </cell>
          <cell r="D3323">
            <v>22068.399999999983</v>
          </cell>
        </row>
        <row r="3324">
          <cell r="A3324">
            <v>36196</v>
          </cell>
          <cell r="B3324">
            <v>36196</v>
          </cell>
          <cell r="C3324">
            <v>11</v>
          </cell>
          <cell r="D3324">
            <v>22079.399999999983</v>
          </cell>
        </row>
        <row r="3325">
          <cell r="A3325">
            <v>36197</v>
          </cell>
          <cell r="B3325">
            <v>36197</v>
          </cell>
          <cell r="C3325">
            <v>13.2</v>
          </cell>
          <cell r="D3325">
            <v>22092.599999999984</v>
          </cell>
        </row>
        <row r="3326">
          <cell r="A3326">
            <v>36198</v>
          </cell>
          <cell r="B3326">
            <v>36198</v>
          </cell>
          <cell r="C3326">
            <v>14.6</v>
          </cell>
          <cell r="D3326">
            <v>22107.199999999983</v>
          </cell>
        </row>
        <row r="3327">
          <cell r="A3327">
            <v>36199</v>
          </cell>
          <cell r="B3327">
            <v>36199</v>
          </cell>
          <cell r="C3327">
            <v>15</v>
          </cell>
          <cell r="D3327">
            <v>22122.199999999983</v>
          </cell>
        </row>
        <row r="3328">
          <cell r="A3328">
            <v>36200</v>
          </cell>
          <cell r="B3328">
            <v>36200</v>
          </cell>
          <cell r="C3328">
            <v>17.3</v>
          </cell>
          <cell r="D3328">
            <v>22139.499999999982</v>
          </cell>
        </row>
        <row r="3329">
          <cell r="A3329">
            <v>36201</v>
          </cell>
          <cell r="B3329">
            <v>36201</v>
          </cell>
          <cell r="C3329">
            <v>19.899999999999999</v>
          </cell>
          <cell r="D3329">
            <v>22159.399999999983</v>
          </cell>
        </row>
        <row r="3330">
          <cell r="A3330">
            <v>36202</v>
          </cell>
          <cell r="B3330">
            <v>36202</v>
          </cell>
          <cell r="C3330">
            <v>20.399999999999999</v>
          </cell>
          <cell r="D3330">
            <v>22179.799999999985</v>
          </cell>
        </row>
        <row r="3331">
          <cell r="A3331">
            <v>36203</v>
          </cell>
          <cell r="B3331">
            <v>36203</v>
          </cell>
          <cell r="C3331">
            <v>19</v>
          </cell>
          <cell r="D3331">
            <v>22198.799999999985</v>
          </cell>
        </row>
        <row r="3332">
          <cell r="A3332">
            <v>36204</v>
          </cell>
          <cell r="B3332">
            <v>36204</v>
          </cell>
          <cell r="C3332">
            <v>15.6</v>
          </cell>
          <cell r="D3332">
            <v>22214.399999999983</v>
          </cell>
        </row>
        <row r="3333">
          <cell r="A3333">
            <v>36205</v>
          </cell>
          <cell r="B3333">
            <v>36205</v>
          </cell>
          <cell r="C3333">
            <v>16.3</v>
          </cell>
          <cell r="D3333">
            <v>22230.699999999983</v>
          </cell>
        </row>
        <row r="3334">
          <cell r="A3334">
            <v>36206</v>
          </cell>
          <cell r="B3334">
            <v>36206</v>
          </cell>
          <cell r="C3334">
            <v>15.9</v>
          </cell>
          <cell r="D3334">
            <v>22246.599999999984</v>
          </cell>
        </row>
        <row r="3335">
          <cell r="A3335">
            <v>36207</v>
          </cell>
          <cell r="B3335">
            <v>36207</v>
          </cell>
          <cell r="C3335">
            <v>13.8</v>
          </cell>
          <cell r="D3335">
            <v>22260.399999999983</v>
          </cell>
        </row>
        <row r="3336">
          <cell r="A3336">
            <v>36208</v>
          </cell>
          <cell r="B3336">
            <v>36208</v>
          </cell>
          <cell r="C3336">
            <v>15.3</v>
          </cell>
          <cell r="D3336">
            <v>22275.699999999983</v>
          </cell>
        </row>
        <row r="3337">
          <cell r="A3337">
            <v>36209</v>
          </cell>
          <cell r="B3337">
            <v>36209</v>
          </cell>
          <cell r="C3337">
            <v>14.6</v>
          </cell>
          <cell r="D3337">
            <v>22290.299999999981</v>
          </cell>
        </row>
        <row r="3338">
          <cell r="A3338">
            <v>36210</v>
          </cell>
          <cell r="B3338">
            <v>36210</v>
          </cell>
          <cell r="C3338">
            <v>12.6</v>
          </cell>
          <cell r="D3338">
            <v>22302.89999999998</v>
          </cell>
        </row>
        <row r="3339">
          <cell r="A3339">
            <v>36211</v>
          </cell>
          <cell r="B3339">
            <v>36211</v>
          </cell>
          <cell r="C3339">
            <v>11.3</v>
          </cell>
          <cell r="D3339">
            <v>22314.199999999979</v>
          </cell>
        </row>
        <row r="3340">
          <cell r="A3340">
            <v>36212</v>
          </cell>
          <cell r="B3340">
            <v>36212</v>
          </cell>
          <cell r="C3340">
            <v>11.2</v>
          </cell>
          <cell r="D3340">
            <v>22325.39999999998</v>
          </cell>
        </row>
        <row r="3341">
          <cell r="A3341">
            <v>36213</v>
          </cell>
          <cell r="B3341">
            <v>36213</v>
          </cell>
          <cell r="C3341">
            <v>13</v>
          </cell>
          <cell r="D3341">
            <v>22338.39999999998</v>
          </cell>
        </row>
        <row r="3342">
          <cell r="A3342">
            <v>36214</v>
          </cell>
          <cell r="B3342">
            <v>36214</v>
          </cell>
          <cell r="C3342">
            <v>13.9</v>
          </cell>
          <cell r="D3342">
            <v>22352.299999999981</v>
          </cell>
        </row>
        <row r="3343">
          <cell r="A3343">
            <v>36215</v>
          </cell>
          <cell r="B3343">
            <v>36215</v>
          </cell>
          <cell r="C3343">
            <v>14.5</v>
          </cell>
          <cell r="D3343">
            <v>22366.799999999981</v>
          </cell>
        </row>
        <row r="3344">
          <cell r="A3344">
            <v>36216</v>
          </cell>
          <cell r="B3344">
            <v>36216</v>
          </cell>
          <cell r="C3344">
            <v>13.3</v>
          </cell>
          <cell r="D3344">
            <v>22380.09999999998</v>
          </cell>
        </row>
        <row r="3345">
          <cell r="A3345">
            <v>36217</v>
          </cell>
          <cell r="B3345">
            <v>36217</v>
          </cell>
          <cell r="C3345">
            <v>11.2</v>
          </cell>
          <cell r="D3345">
            <v>22391.299999999981</v>
          </cell>
        </row>
        <row r="3346">
          <cell r="A3346">
            <v>36218</v>
          </cell>
          <cell r="B3346">
            <v>36218</v>
          </cell>
          <cell r="C3346">
            <v>6.6</v>
          </cell>
          <cell r="D3346">
            <v>22397.89999999998</v>
          </cell>
        </row>
        <row r="3347">
          <cell r="A3347">
            <v>36219</v>
          </cell>
          <cell r="B3347">
            <v>36219</v>
          </cell>
          <cell r="C3347">
            <v>7.7</v>
          </cell>
          <cell r="D3347">
            <v>22405.59999999998</v>
          </cell>
        </row>
        <row r="3348">
          <cell r="A3348">
            <v>36220</v>
          </cell>
          <cell r="B3348">
            <v>36220</v>
          </cell>
          <cell r="C3348">
            <v>8.6</v>
          </cell>
          <cell r="D3348">
            <v>22414.199999999979</v>
          </cell>
        </row>
        <row r="3349">
          <cell r="A3349">
            <v>36221</v>
          </cell>
          <cell r="B3349">
            <v>36221</v>
          </cell>
          <cell r="C3349">
            <v>9</v>
          </cell>
          <cell r="D3349">
            <v>22423.199999999979</v>
          </cell>
        </row>
        <row r="3350">
          <cell r="A3350">
            <v>36222</v>
          </cell>
          <cell r="B3350">
            <v>36222</v>
          </cell>
          <cell r="C3350">
            <v>6.2</v>
          </cell>
          <cell r="D3350">
            <v>22429.39999999998</v>
          </cell>
        </row>
        <row r="3351">
          <cell r="A3351">
            <v>36223</v>
          </cell>
          <cell r="B3351">
            <v>36223</v>
          </cell>
          <cell r="C3351">
            <v>7.3</v>
          </cell>
          <cell r="D3351">
            <v>22436.699999999979</v>
          </cell>
        </row>
        <row r="3352">
          <cell r="A3352">
            <v>36224</v>
          </cell>
          <cell r="B3352">
            <v>36224</v>
          </cell>
          <cell r="C3352">
            <v>9.3000000000000007</v>
          </cell>
          <cell r="D3352">
            <v>22445.999999999978</v>
          </cell>
        </row>
        <row r="3353">
          <cell r="A3353">
            <v>36225</v>
          </cell>
          <cell r="B3353">
            <v>36225</v>
          </cell>
          <cell r="C3353">
            <v>10.199999999999999</v>
          </cell>
          <cell r="D3353">
            <v>22456.199999999979</v>
          </cell>
        </row>
        <row r="3354">
          <cell r="A3354">
            <v>36226</v>
          </cell>
          <cell r="B3354">
            <v>36226</v>
          </cell>
          <cell r="C3354">
            <v>11.8</v>
          </cell>
          <cell r="D3354">
            <v>22467.999999999978</v>
          </cell>
        </row>
        <row r="3355">
          <cell r="A3355">
            <v>36227</v>
          </cell>
          <cell r="B3355">
            <v>36227</v>
          </cell>
          <cell r="C3355">
            <v>13</v>
          </cell>
          <cell r="D3355">
            <v>22480.999999999978</v>
          </cell>
        </row>
        <row r="3356">
          <cell r="A3356">
            <v>36228</v>
          </cell>
          <cell r="B3356">
            <v>36228</v>
          </cell>
          <cell r="C3356">
            <v>12.4</v>
          </cell>
          <cell r="D3356">
            <v>22493.39999999998</v>
          </cell>
        </row>
        <row r="3357">
          <cell r="A3357">
            <v>36229</v>
          </cell>
          <cell r="B3357">
            <v>36229</v>
          </cell>
          <cell r="C3357">
            <v>9.3000000000000007</v>
          </cell>
          <cell r="D3357">
            <v>22502.699999999979</v>
          </cell>
        </row>
        <row r="3358">
          <cell r="A3358">
            <v>36230</v>
          </cell>
          <cell r="B3358">
            <v>36230</v>
          </cell>
          <cell r="C3358">
            <v>12.9</v>
          </cell>
          <cell r="D3358">
            <v>22515.59999999998</v>
          </cell>
        </row>
        <row r="3359">
          <cell r="A3359">
            <v>36231</v>
          </cell>
          <cell r="B3359">
            <v>36231</v>
          </cell>
          <cell r="C3359">
            <v>12.4</v>
          </cell>
          <cell r="D3359">
            <v>22527.999999999982</v>
          </cell>
        </row>
        <row r="3360">
          <cell r="A3360">
            <v>36232</v>
          </cell>
          <cell r="B3360">
            <v>36232</v>
          </cell>
          <cell r="C3360">
            <v>12.9</v>
          </cell>
          <cell r="D3360">
            <v>22540.899999999983</v>
          </cell>
        </row>
        <row r="3361">
          <cell r="A3361">
            <v>36233</v>
          </cell>
          <cell r="B3361">
            <v>36233</v>
          </cell>
          <cell r="C3361">
            <v>12.9</v>
          </cell>
          <cell r="D3361">
            <v>22553.799999999985</v>
          </cell>
        </row>
        <row r="3362">
          <cell r="A3362">
            <v>36234</v>
          </cell>
          <cell r="B3362">
            <v>36234</v>
          </cell>
          <cell r="C3362">
            <v>12.2</v>
          </cell>
          <cell r="D3362">
            <v>22565.999999999985</v>
          </cell>
        </row>
        <row r="3363">
          <cell r="A3363">
            <v>36235</v>
          </cell>
          <cell r="B3363">
            <v>36235</v>
          </cell>
          <cell r="C3363">
            <v>13.2</v>
          </cell>
          <cell r="D3363">
            <v>22579.199999999986</v>
          </cell>
        </row>
        <row r="3364">
          <cell r="A3364">
            <v>36236</v>
          </cell>
          <cell r="B3364">
            <v>36236</v>
          </cell>
          <cell r="C3364">
            <v>11.9</v>
          </cell>
          <cell r="D3364">
            <v>22591.099999999988</v>
          </cell>
        </row>
        <row r="3365">
          <cell r="A3365">
            <v>36237</v>
          </cell>
          <cell r="B3365">
            <v>36237</v>
          </cell>
          <cell r="C3365">
            <v>10.8</v>
          </cell>
          <cell r="D3365">
            <v>22601.899999999987</v>
          </cell>
        </row>
        <row r="3366">
          <cell r="A3366">
            <v>36238</v>
          </cell>
          <cell r="B3366">
            <v>36238</v>
          </cell>
          <cell r="C3366">
            <v>11.8</v>
          </cell>
          <cell r="D3366">
            <v>22613.699999999986</v>
          </cell>
        </row>
        <row r="3367">
          <cell r="A3367">
            <v>36239</v>
          </cell>
          <cell r="B3367">
            <v>36239</v>
          </cell>
          <cell r="C3367">
            <v>10.4</v>
          </cell>
          <cell r="D3367">
            <v>22624.099999999988</v>
          </cell>
        </row>
        <row r="3368">
          <cell r="A3368">
            <v>36240</v>
          </cell>
          <cell r="B3368">
            <v>36240</v>
          </cell>
          <cell r="C3368">
            <v>8.9</v>
          </cell>
          <cell r="D3368">
            <v>22632.999999999989</v>
          </cell>
        </row>
        <row r="3369">
          <cell r="A3369">
            <v>36241</v>
          </cell>
          <cell r="B3369">
            <v>36241</v>
          </cell>
          <cell r="C3369">
            <v>8.6</v>
          </cell>
          <cell r="D3369">
            <v>22641.599999999988</v>
          </cell>
        </row>
        <row r="3370">
          <cell r="A3370">
            <v>36242</v>
          </cell>
          <cell r="B3370">
            <v>36242</v>
          </cell>
          <cell r="C3370">
            <v>11.4</v>
          </cell>
          <cell r="D3370">
            <v>22652.999999999989</v>
          </cell>
        </row>
        <row r="3371">
          <cell r="A3371">
            <v>36243</v>
          </cell>
          <cell r="B3371">
            <v>36243</v>
          </cell>
          <cell r="C3371">
            <v>9.4</v>
          </cell>
          <cell r="D3371">
            <v>22662.399999999991</v>
          </cell>
        </row>
        <row r="3372">
          <cell r="A3372">
            <v>36244</v>
          </cell>
          <cell r="B3372">
            <v>36244</v>
          </cell>
          <cell r="C3372">
            <v>3.7</v>
          </cell>
          <cell r="D3372">
            <v>22666.099999999991</v>
          </cell>
        </row>
        <row r="3373">
          <cell r="A3373">
            <v>36245</v>
          </cell>
          <cell r="B3373">
            <v>36245</v>
          </cell>
          <cell r="C3373">
            <v>3.1</v>
          </cell>
          <cell r="D3373">
            <v>22669.19999999999</v>
          </cell>
        </row>
        <row r="3374">
          <cell r="A3374">
            <v>36246</v>
          </cell>
          <cell r="B3374">
            <v>36246</v>
          </cell>
          <cell r="C3374">
            <v>3.2</v>
          </cell>
          <cell r="D3374">
            <v>22672.399999999991</v>
          </cell>
        </row>
        <row r="3375">
          <cell r="A3375">
            <v>36247</v>
          </cell>
          <cell r="B3375">
            <v>36247</v>
          </cell>
          <cell r="C3375">
            <v>9.5</v>
          </cell>
          <cell r="D3375">
            <v>22681.899999999991</v>
          </cell>
        </row>
        <row r="3376">
          <cell r="A3376">
            <v>36248</v>
          </cell>
          <cell r="B3376">
            <v>36248</v>
          </cell>
          <cell r="C3376">
            <v>9</v>
          </cell>
          <cell r="D3376">
            <v>22690.899999999991</v>
          </cell>
        </row>
        <row r="3377">
          <cell r="A3377">
            <v>36249</v>
          </cell>
          <cell r="B3377">
            <v>36249</v>
          </cell>
          <cell r="C3377">
            <v>6.5</v>
          </cell>
          <cell r="D3377">
            <v>22697.399999999991</v>
          </cell>
        </row>
        <row r="3378">
          <cell r="A3378">
            <v>36250</v>
          </cell>
          <cell r="B3378">
            <v>36250</v>
          </cell>
          <cell r="C3378">
            <v>4</v>
          </cell>
          <cell r="D3378">
            <v>22701.399999999991</v>
          </cell>
        </row>
        <row r="3379">
          <cell r="A3379">
            <v>36251</v>
          </cell>
          <cell r="B3379">
            <v>36251</v>
          </cell>
          <cell r="C3379">
            <v>2.4</v>
          </cell>
          <cell r="D3379">
            <v>22703.799999999992</v>
          </cell>
        </row>
        <row r="3380">
          <cell r="A3380">
            <v>36252</v>
          </cell>
          <cell r="B3380">
            <v>36252</v>
          </cell>
          <cell r="C3380">
            <v>3.2</v>
          </cell>
          <cell r="D3380">
            <v>22706.999999999993</v>
          </cell>
        </row>
        <row r="3381">
          <cell r="A3381">
            <v>36253</v>
          </cell>
          <cell r="B3381">
            <v>36253</v>
          </cell>
          <cell r="C3381">
            <v>3.4</v>
          </cell>
          <cell r="D3381">
            <v>22710.399999999994</v>
          </cell>
        </row>
        <row r="3382">
          <cell r="A3382">
            <v>36254</v>
          </cell>
          <cell r="B3382">
            <v>36254</v>
          </cell>
          <cell r="C3382">
            <v>2.7</v>
          </cell>
          <cell r="D3382">
            <v>22713.099999999995</v>
          </cell>
        </row>
        <row r="3383">
          <cell r="A3383">
            <v>36255</v>
          </cell>
          <cell r="B3383">
            <v>36255</v>
          </cell>
          <cell r="C3383">
            <v>4.2</v>
          </cell>
          <cell r="D3383">
            <v>22717.299999999996</v>
          </cell>
        </row>
        <row r="3384">
          <cell r="A3384">
            <v>36256</v>
          </cell>
          <cell r="B3384">
            <v>36256</v>
          </cell>
          <cell r="C3384">
            <v>0.9</v>
          </cell>
          <cell r="D3384">
            <v>22718.199999999997</v>
          </cell>
        </row>
        <row r="3385">
          <cell r="A3385">
            <v>36257</v>
          </cell>
          <cell r="B3385">
            <v>36257</v>
          </cell>
          <cell r="C3385">
            <v>4.4000000000000004</v>
          </cell>
          <cell r="D3385">
            <v>22722.6</v>
          </cell>
        </row>
        <row r="3386">
          <cell r="A3386">
            <v>36258</v>
          </cell>
          <cell r="B3386">
            <v>36258</v>
          </cell>
          <cell r="C3386">
            <v>6.5</v>
          </cell>
          <cell r="D3386">
            <v>22729.1</v>
          </cell>
        </row>
        <row r="3387">
          <cell r="A3387">
            <v>36259</v>
          </cell>
          <cell r="B3387">
            <v>36259</v>
          </cell>
          <cell r="C3387">
            <v>5.0999999999999996</v>
          </cell>
          <cell r="D3387">
            <v>22734.199999999997</v>
          </cell>
        </row>
        <row r="3388">
          <cell r="A3388">
            <v>36260</v>
          </cell>
          <cell r="B3388">
            <v>36260</v>
          </cell>
          <cell r="C3388">
            <v>1</v>
          </cell>
          <cell r="D3388">
            <v>22735.199999999997</v>
          </cell>
        </row>
        <row r="3389">
          <cell r="A3389">
            <v>36261</v>
          </cell>
          <cell r="B3389">
            <v>36261</v>
          </cell>
          <cell r="C3389">
            <v>4.2</v>
          </cell>
          <cell r="D3389">
            <v>22739.399999999998</v>
          </cell>
        </row>
        <row r="3390">
          <cell r="A3390">
            <v>36262</v>
          </cell>
          <cell r="B3390">
            <v>36262</v>
          </cell>
          <cell r="C3390">
            <v>6.1</v>
          </cell>
          <cell r="D3390">
            <v>22745.499999999996</v>
          </cell>
        </row>
        <row r="3391">
          <cell r="A3391">
            <v>36263</v>
          </cell>
          <cell r="B3391">
            <v>36263</v>
          </cell>
          <cell r="C3391">
            <v>6.3</v>
          </cell>
          <cell r="D3391">
            <v>22751.799999999996</v>
          </cell>
        </row>
        <row r="3392">
          <cell r="A3392">
            <v>36264</v>
          </cell>
          <cell r="B3392">
            <v>36264</v>
          </cell>
          <cell r="C3392">
            <v>10.3</v>
          </cell>
          <cell r="D3392">
            <v>22762.099999999995</v>
          </cell>
        </row>
        <row r="3393">
          <cell r="A3393">
            <v>36265</v>
          </cell>
          <cell r="B3393">
            <v>36265</v>
          </cell>
          <cell r="C3393">
            <v>8.1</v>
          </cell>
          <cell r="D3393">
            <v>22770.199999999993</v>
          </cell>
        </row>
        <row r="3394">
          <cell r="A3394">
            <v>36266</v>
          </cell>
          <cell r="B3394">
            <v>36266</v>
          </cell>
          <cell r="C3394">
            <v>8.4</v>
          </cell>
          <cell r="D3394">
            <v>22778.599999999995</v>
          </cell>
        </row>
        <row r="3395">
          <cell r="A3395">
            <v>36267</v>
          </cell>
          <cell r="B3395">
            <v>36267</v>
          </cell>
          <cell r="C3395">
            <v>11.7</v>
          </cell>
          <cell r="D3395">
            <v>22790.299999999996</v>
          </cell>
        </row>
        <row r="3396">
          <cell r="A3396">
            <v>36268</v>
          </cell>
          <cell r="B3396">
            <v>36268</v>
          </cell>
          <cell r="C3396">
            <v>8.3000000000000007</v>
          </cell>
          <cell r="D3396">
            <v>22798.599999999995</v>
          </cell>
        </row>
        <row r="3397">
          <cell r="A3397">
            <v>36269</v>
          </cell>
          <cell r="B3397">
            <v>36269</v>
          </cell>
          <cell r="C3397">
            <v>9</v>
          </cell>
          <cell r="D3397">
            <v>22807.599999999995</v>
          </cell>
        </row>
        <row r="3398">
          <cell r="A3398">
            <v>36270</v>
          </cell>
          <cell r="B3398">
            <v>36270</v>
          </cell>
          <cell r="C3398">
            <v>8.6</v>
          </cell>
          <cell r="D3398">
            <v>22816.199999999993</v>
          </cell>
        </row>
        <row r="3399">
          <cell r="A3399">
            <v>36271</v>
          </cell>
          <cell r="B3399">
            <v>36271</v>
          </cell>
          <cell r="C3399">
            <v>7.1</v>
          </cell>
          <cell r="D3399">
            <v>22823.299999999992</v>
          </cell>
        </row>
        <row r="3400">
          <cell r="A3400">
            <v>36272</v>
          </cell>
          <cell r="B3400">
            <v>36272</v>
          </cell>
          <cell r="C3400">
            <v>3.4</v>
          </cell>
          <cell r="D3400">
            <v>22826.699999999993</v>
          </cell>
        </row>
        <row r="3401">
          <cell r="A3401">
            <v>36273</v>
          </cell>
          <cell r="B3401">
            <v>36273</v>
          </cell>
          <cell r="C3401">
            <v>2.2999999999999998</v>
          </cell>
          <cell r="D3401">
            <v>22828.999999999993</v>
          </cell>
        </row>
        <row r="3402">
          <cell r="A3402">
            <v>36274</v>
          </cell>
          <cell r="B3402">
            <v>36274</v>
          </cell>
          <cell r="C3402">
            <v>0.69999999999999929</v>
          </cell>
          <cell r="D3402">
            <v>22829.699999999993</v>
          </cell>
        </row>
        <row r="3403">
          <cell r="A3403">
            <v>36275</v>
          </cell>
          <cell r="B3403">
            <v>36275</v>
          </cell>
          <cell r="C3403">
            <v>2.2999999999999998</v>
          </cell>
          <cell r="D3403">
            <v>22831.999999999993</v>
          </cell>
        </row>
        <row r="3404">
          <cell r="A3404">
            <v>36276</v>
          </cell>
          <cell r="B3404">
            <v>36276</v>
          </cell>
          <cell r="C3404">
            <v>2</v>
          </cell>
          <cell r="D3404">
            <v>22833.999999999993</v>
          </cell>
        </row>
        <row r="3405">
          <cell r="A3405">
            <v>36277</v>
          </cell>
          <cell r="B3405">
            <v>36277</v>
          </cell>
          <cell r="C3405">
            <v>4.8</v>
          </cell>
          <cell r="D3405">
            <v>22838.799999999992</v>
          </cell>
        </row>
        <row r="3406">
          <cell r="A3406">
            <v>36278</v>
          </cell>
          <cell r="B3406">
            <v>36278</v>
          </cell>
          <cell r="C3406">
            <v>3</v>
          </cell>
          <cell r="D3406">
            <v>22841.799999999992</v>
          </cell>
        </row>
        <row r="3407">
          <cell r="A3407">
            <v>36279</v>
          </cell>
          <cell r="B3407">
            <v>36279</v>
          </cell>
          <cell r="C3407">
            <v>3.5</v>
          </cell>
          <cell r="D3407">
            <v>22845.299999999992</v>
          </cell>
        </row>
        <row r="3408">
          <cell r="A3408">
            <v>36280</v>
          </cell>
          <cell r="B3408">
            <v>36280</v>
          </cell>
          <cell r="C3408">
            <v>2.8</v>
          </cell>
          <cell r="D3408">
            <v>22848.099999999991</v>
          </cell>
        </row>
        <row r="3409">
          <cell r="A3409">
            <v>36281</v>
          </cell>
          <cell r="B3409">
            <v>36281</v>
          </cell>
          <cell r="C3409">
            <v>3.4</v>
          </cell>
          <cell r="D3409">
            <v>22851.499999999993</v>
          </cell>
        </row>
        <row r="3410">
          <cell r="A3410">
            <v>36282</v>
          </cell>
          <cell r="B3410">
            <v>36282</v>
          </cell>
          <cell r="C3410">
            <v>4.4000000000000004</v>
          </cell>
          <cell r="D3410">
            <v>22855.899999999994</v>
          </cell>
        </row>
        <row r="3411">
          <cell r="A3411">
            <v>36283</v>
          </cell>
          <cell r="B3411">
            <v>36283</v>
          </cell>
          <cell r="C3411">
            <v>2.5</v>
          </cell>
          <cell r="D3411">
            <v>22858.399999999994</v>
          </cell>
        </row>
        <row r="3412">
          <cell r="A3412">
            <v>36284</v>
          </cell>
          <cell r="B3412">
            <v>36284</v>
          </cell>
          <cell r="C3412">
            <v>3.1</v>
          </cell>
          <cell r="D3412">
            <v>22861.499999999993</v>
          </cell>
        </row>
        <row r="3413">
          <cell r="A3413">
            <v>36285</v>
          </cell>
          <cell r="B3413">
            <v>36285</v>
          </cell>
          <cell r="C3413">
            <v>3.2</v>
          </cell>
          <cell r="D3413">
            <v>22864.699999999993</v>
          </cell>
        </row>
        <row r="3414">
          <cell r="A3414">
            <v>36286</v>
          </cell>
          <cell r="B3414">
            <v>36286</v>
          </cell>
          <cell r="C3414">
            <v>3.2</v>
          </cell>
          <cell r="D3414">
            <v>22867.899999999994</v>
          </cell>
        </row>
        <row r="3415">
          <cell r="A3415">
            <v>36287</v>
          </cell>
          <cell r="B3415">
            <v>36287</v>
          </cell>
          <cell r="C3415">
            <v>2</v>
          </cell>
          <cell r="D3415">
            <v>22869.899999999994</v>
          </cell>
        </row>
        <row r="3416">
          <cell r="A3416">
            <v>36288</v>
          </cell>
          <cell r="B3416">
            <v>36288</v>
          </cell>
          <cell r="C3416">
            <v>3.2</v>
          </cell>
          <cell r="D3416">
            <v>22873.099999999995</v>
          </cell>
        </row>
        <row r="3417">
          <cell r="A3417">
            <v>36289</v>
          </cell>
          <cell r="B3417">
            <v>36289</v>
          </cell>
          <cell r="C3417">
            <v>1.5</v>
          </cell>
          <cell r="D3417">
            <v>22874.599999999995</v>
          </cell>
        </row>
        <row r="3418">
          <cell r="A3418">
            <v>36290</v>
          </cell>
          <cell r="B3418">
            <v>36290</v>
          </cell>
          <cell r="C3418">
            <v>0</v>
          </cell>
          <cell r="D3418">
            <v>22874.599999999995</v>
          </cell>
        </row>
        <row r="3419">
          <cell r="A3419">
            <v>36291</v>
          </cell>
          <cell r="B3419">
            <v>36291</v>
          </cell>
          <cell r="C3419">
            <v>1.2</v>
          </cell>
          <cell r="D3419">
            <v>22875.799999999996</v>
          </cell>
        </row>
        <row r="3420">
          <cell r="A3420">
            <v>36292</v>
          </cell>
          <cell r="B3420">
            <v>36292</v>
          </cell>
          <cell r="C3420">
            <v>2.2000000000000002</v>
          </cell>
          <cell r="D3420">
            <v>22877.999999999996</v>
          </cell>
        </row>
        <row r="3421">
          <cell r="A3421">
            <v>36293</v>
          </cell>
          <cell r="B3421">
            <v>36293</v>
          </cell>
          <cell r="C3421">
            <v>2.2999999999999998</v>
          </cell>
          <cell r="D3421">
            <v>22880.299999999996</v>
          </cell>
        </row>
        <row r="3422">
          <cell r="A3422">
            <v>36294</v>
          </cell>
          <cell r="B3422">
            <v>36294</v>
          </cell>
          <cell r="C3422">
            <v>2.2999999999999998</v>
          </cell>
          <cell r="D3422">
            <v>22882.599999999995</v>
          </cell>
        </row>
        <row r="3423">
          <cell r="A3423">
            <v>36295</v>
          </cell>
          <cell r="B3423">
            <v>36295</v>
          </cell>
          <cell r="C3423">
            <v>6.9</v>
          </cell>
          <cell r="D3423">
            <v>22889.499999999996</v>
          </cell>
        </row>
        <row r="3424">
          <cell r="A3424">
            <v>36296</v>
          </cell>
          <cell r="B3424">
            <v>36296</v>
          </cell>
          <cell r="C3424">
            <v>4.3</v>
          </cell>
          <cell r="D3424">
            <v>22893.799999999996</v>
          </cell>
        </row>
        <row r="3425">
          <cell r="A3425">
            <v>36297</v>
          </cell>
          <cell r="B3425">
            <v>36297</v>
          </cell>
          <cell r="C3425">
            <v>3.7</v>
          </cell>
          <cell r="D3425">
            <v>22897.499999999996</v>
          </cell>
        </row>
        <row r="3426">
          <cell r="A3426">
            <v>36298</v>
          </cell>
          <cell r="B3426">
            <v>36298</v>
          </cell>
          <cell r="C3426">
            <v>1.5</v>
          </cell>
          <cell r="D3426">
            <v>22898.999999999996</v>
          </cell>
        </row>
        <row r="3427">
          <cell r="A3427">
            <v>36299</v>
          </cell>
          <cell r="B3427">
            <v>36299</v>
          </cell>
          <cell r="D3427">
            <v>22898.999999999996</v>
          </cell>
        </row>
        <row r="3428">
          <cell r="A3428">
            <v>36300</v>
          </cell>
          <cell r="B3428">
            <v>36300</v>
          </cell>
          <cell r="D3428">
            <v>22898.999999999996</v>
          </cell>
        </row>
        <row r="3429">
          <cell r="A3429">
            <v>36301</v>
          </cell>
          <cell r="B3429">
            <v>36301</v>
          </cell>
          <cell r="D3429">
            <v>22898.999999999996</v>
          </cell>
        </row>
        <row r="3430">
          <cell r="A3430">
            <v>36302</v>
          </cell>
          <cell r="B3430">
            <v>36302</v>
          </cell>
          <cell r="C3430">
            <v>2.2999999999999998</v>
          </cell>
          <cell r="D3430">
            <v>22901.299999999996</v>
          </cell>
        </row>
        <row r="3431">
          <cell r="A3431">
            <v>36303</v>
          </cell>
          <cell r="B3431">
            <v>36303</v>
          </cell>
          <cell r="C3431">
            <v>1.9</v>
          </cell>
          <cell r="D3431">
            <v>22903.199999999997</v>
          </cell>
        </row>
        <row r="3432">
          <cell r="A3432">
            <v>36304</v>
          </cell>
          <cell r="B3432">
            <v>36304</v>
          </cell>
          <cell r="D3432">
            <v>22903.199999999997</v>
          </cell>
        </row>
        <row r="3433">
          <cell r="A3433">
            <v>36305</v>
          </cell>
          <cell r="B3433">
            <v>36305</v>
          </cell>
          <cell r="D3433">
            <v>22903.199999999997</v>
          </cell>
        </row>
        <row r="3434">
          <cell r="A3434">
            <v>36306</v>
          </cell>
          <cell r="B3434">
            <v>36306</v>
          </cell>
          <cell r="C3434">
            <v>0.80000000000000071</v>
          </cell>
          <cell r="D3434">
            <v>22903.999999999996</v>
          </cell>
        </row>
        <row r="3435">
          <cell r="A3435">
            <v>36307</v>
          </cell>
          <cell r="B3435">
            <v>36307</v>
          </cell>
          <cell r="D3435">
            <v>22903.999999999996</v>
          </cell>
        </row>
        <row r="3436">
          <cell r="A3436">
            <v>36308</v>
          </cell>
          <cell r="B3436">
            <v>36308</v>
          </cell>
          <cell r="D3436">
            <v>22903.999999999996</v>
          </cell>
        </row>
        <row r="3437">
          <cell r="A3437">
            <v>36309</v>
          </cell>
          <cell r="B3437">
            <v>36309</v>
          </cell>
          <cell r="D3437">
            <v>22903.999999999996</v>
          </cell>
        </row>
        <row r="3438">
          <cell r="A3438">
            <v>36310</v>
          </cell>
          <cell r="B3438">
            <v>36310</v>
          </cell>
          <cell r="D3438">
            <v>22903.999999999996</v>
          </cell>
        </row>
        <row r="3439">
          <cell r="A3439">
            <v>36311</v>
          </cell>
          <cell r="B3439">
            <v>36311</v>
          </cell>
          <cell r="C3439">
            <v>1.1000000000000001</v>
          </cell>
          <cell r="D3439">
            <v>22905.099999999995</v>
          </cell>
        </row>
        <row r="3440">
          <cell r="A3440">
            <v>36312</v>
          </cell>
          <cell r="B3440">
            <v>36312</v>
          </cell>
          <cell r="D3440">
            <v>22905.099999999995</v>
          </cell>
        </row>
        <row r="3441">
          <cell r="A3441">
            <v>36313</v>
          </cell>
          <cell r="B3441">
            <v>36313</v>
          </cell>
          <cell r="D3441">
            <v>22905.099999999995</v>
          </cell>
        </row>
        <row r="3442">
          <cell r="A3442">
            <v>36314</v>
          </cell>
          <cell r="B3442">
            <v>36314</v>
          </cell>
          <cell r="D3442">
            <v>22905.099999999995</v>
          </cell>
        </row>
        <row r="3443">
          <cell r="A3443">
            <v>36315</v>
          </cell>
          <cell r="B3443">
            <v>36315</v>
          </cell>
          <cell r="D3443">
            <v>22905.099999999995</v>
          </cell>
        </row>
        <row r="3444">
          <cell r="A3444">
            <v>36316</v>
          </cell>
          <cell r="B3444">
            <v>36316</v>
          </cell>
          <cell r="D3444">
            <v>22905.099999999995</v>
          </cell>
        </row>
        <row r="3445">
          <cell r="A3445">
            <v>36317</v>
          </cell>
          <cell r="B3445">
            <v>36317</v>
          </cell>
          <cell r="C3445">
            <v>1.8</v>
          </cell>
          <cell r="D3445">
            <v>22906.899999999994</v>
          </cell>
        </row>
        <row r="3446">
          <cell r="A3446">
            <v>36318</v>
          </cell>
          <cell r="B3446">
            <v>36318</v>
          </cell>
          <cell r="D3446">
            <v>22906.899999999994</v>
          </cell>
        </row>
        <row r="3447">
          <cell r="A3447">
            <v>36319</v>
          </cell>
          <cell r="B3447">
            <v>36319</v>
          </cell>
          <cell r="C3447">
            <v>0.9</v>
          </cell>
          <cell r="D3447">
            <v>22907.799999999996</v>
          </cell>
        </row>
        <row r="3448">
          <cell r="A3448">
            <v>36320</v>
          </cell>
          <cell r="B3448">
            <v>36320</v>
          </cell>
          <cell r="C3448">
            <v>1.5</v>
          </cell>
          <cell r="D3448">
            <v>22909.299999999996</v>
          </cell>
        </row>
        <row r="3449">
          <cell r="A3449">
            <v>36321</v>
          </cell>
          <cell r="B3449">
            <v>36321</v>
          </cell>
          <cell r="D3449">
            <v>22909.299999999996</v>
          </cell>
        </row>
        <row r="3450">
          <cell r="A3450">
            <v>36322</v>
          </cell>
          <cell r="B3450">
            <v>36322</v>
          </cell>
          <cell r="C3450">
            <v>0.9</v>
          </cell>
          <cell r="D3450">
            <v>22910.199999999997</v>
          </cell>
        </row>
        <row r="3451">
          <cell r="A3451">
            <v>36323</v>
          </cell>
          <cell r="B3451">
            <v>36323</v>
          </cell>
          <cell r="C3451">
            <v>2.1</v>
          </cell>
          <cell r="D3451">
            <v>22912.299999999996</v>
          </cell>
        </row>
        <row r="3452">
          <cell r="A3452">
            <v>36324</v>
          </cell>
          <cell r="B3452">
            <v>36324</v>
          </cell>
          <cell r="D3452">
            <v>22912.299999999996</v>
          </cell>
        </row>
        <row r="3453">
          <cell r="A3453">
            <v>36325</v>
          </cell>
          <cell r="B3453">
            <v>36325</v>
          </cell>
          <cell r="D3453">
            <v>22912.299999999996</v>
          </cell>
        </row>
        <row r="3454">
          <cell r="A3454">
            <v>36326</v>
          </cell>
          <cell r="B3454">
            <v>36326</v>
          </cell>
          <cell r="D3454">
            <v>22912.299999999996</v>
          </cell>
        </row>
        <row r="3455">
          <cell r="A3455">
            <v>36327</v>
          </cell>
          <cell r="B3455">
            <v>36327</v>
          </cell>
          <cell r="D3455">
            <v>22912.299999999996</v>
          </cell>
        </row>
        <row r="3456">
          <cell r="A3456">
            <v>36328</v>
          </cell>
          <cell r="B3456">
            <v>36328</v>
          </cell>
          <cell r="D3456">
            <v>22912.299999999996</v>
          </cell>
        </row>
        <row r="3457">
          <cell r="A3457">
            <v>36329</v>
          </cell>
          <cell r="B3457">
            <v>36329</v>
          </cell>
          <cell r="C3457">
            <v>0.80000000000000071</v>
          </cell>
          <cell r="D3457">
            <v>22913.099999999995</v>
          </cell>
        </row>
        <row r="3458">
          <cell r="A3458">
            <v>36330</v>
          </cell>
          <cell r="B3458">
            <v>36330</v>
          </cell>
          <cell r="D3458">
            <v>22913.099999999995</v>
          </cell>
        </row>
        <row r="3459">
          <cell r="A3459">
            <v>36331</v>
          </cell>
          <cell r="B3459">
            <v>36331</v>
          </cell>
          <cell r="D3459">
            <v>22913.099999999995</v>
          </cell>
        </row>
        <row r="3460">
          <cell r="A3460">
            <v>36332</v>
          </cell>
          <cell r="B3460">
            <v>36332</v>
          </cell>
          <cell r="C3460">
            <v>0.4</v>
          </cell>
          <cell r="D3460">
            <v>22913.499999999996</v>
          </cell>
        </row>
        <row r="3461">
          <cell r="A3461">
            <v>36333</v>
          </cell>
          <cell r="B3461">
            <v>36333</v>
          </cell>
          <cell r="C3461">
            <v>2.4</v>
          </cell>
          <cell r="D3461">
            <v>22915.899999999998</v>
          </cell>
        </row>
        <row r="3462">
          <cell r="A3462">
            <v>36334</v>
          </cell>
          <cell r="B3462">
            <v>36334</v>
          </cell>
          <cell r="C3462">
            <v>2</v>
          </cell>
          <cell r="D3462">
            <v>22917.899999999998</v>
          </cell>
        </row>
        <row r="3463">
          <cell r="A3463">
            <v>36335</v>
          </cell>
          <cell r="B3463">
            <v>36335</v>
          </cell>
          <cell r="C3463">
            <v>0.69999999999999929</v>
          </cell>
          <cell r="D3463">
            <v>22918.6</v>
          </cell>
        </row>
        <row r="3464">
          <cell r="A3464">
            <v>36336</v>
          </cell>
          <cell r="B3464">
            <v>36336</v>
          </cell>
          <cell r="C3464">
            <v>0.9</v>
          </cell>
          <cell r="D3464">
            <v>22919.5</v>
          </cell>
        </row>
        <row r="3465">
          <cell r="A3465">
            <v>36337</v>
          </cell>
          <cell r="B3465">
            <v>36337</v>
          </cell>
          <cell r="D3465">
            <v>22919.5</v>
          </cell>
        </row>
        <row r="3466">
          <cell r="A3466">
            <v>36338</v>
          </cell>
          <cell r="B3466">
            <v>36338</v>
          </cell>
          <cell r="D3466">
            <v>22919.5</v>
          </cell>
        </row>
        <row r="3467">
          <cell r="A3467">
            <v>36339</v>
          </cell>
          <cell r="B3467">
            <v>36339</v>
          </cell>
          <cell r="D3467">
            <v>22919.5</v>
          </cell>
        </row>
        <row r="3468">
          <cell r="A3468">
            <v>36340</v>
          </cell>
          <cell r="B3468">
            <v>36340</v>
          </cell>
          <cell r="D3468">
            <v>22919.5</v>
          </cell>
        </row>
        <row r="3469">
          <cell r="A3469">
            <v>36341</v>
          </cell>
          <cell r="B3469">
            <v>36341</v>
          </cell>
          <cell r="D3469">
            <v>22919.5</v>
          </cell>
        </row>
        <row r="3470">
          <cell r="A3470">
            <v>36342</v>
          </cell>
          <cell r="B3470">
            <v>36342</v>
          </cell>
          <cell r="D3470">
            <v>22919.5</v>
          </cell>
        </row>
        <row r="3471">
          <cell r="A3471">
            <v>36343</v>
          </cell>
          <cell r="B3471">
            <v>36343</v>
          </cell>
          <cell r="D3471">
            <v>22919.5</v>
          </cell>
        </row>
        <row r="3472">
          <cell r="A3472">
            <v>36344</v>
          </cell>
          <cell r="B3472">
            <v>36344</v>
          </cell>
          <cell r="D3472">
            <v>22919.5</v>
          </cell>
        </row>
        <row r="3473">
          <cell r="A3473">
            <v>36345</v>
          </cell>
          <cell r="B3473">
            <v>36345</v>
          </cell>
          <cell r="D3473">
            <v>22919.5</v>
          </cell>
        </row>
        <row r="3474">
          <cell r="A3474">
            <v>36346</v>
          </cell>
          <cell r="B3474">
            <v>36346</v>
          </cell>
          <cell r="D3474">
            <v>22919.5</v>
          </cell>
        </row>
        <row r="3475">
          <cell r="A3475">
            <v>36347</v>
          </cell>
          <cell r="B3475">
            <v>36347</v>
          </cell>
          <cell r="D3475">
            <v>22919.5</v>
          </cell>
        </row>
        <row r="3476">
          <cell r="A3476">
            <v>36348</v>
          </cell>
          <cell r="B3476">
            <v>36348</v>
          </cell>
          <cell r="D3476">
            <v>22919.5</v>
          </cell>
        </row>
        <row r="3477">
          <cell r="A3477">
            <v>36349</v>
          </cell>
          <cell r="B3477">
            <v>36349</v>
          </cell>
          <cell r="D3477">
            <v>22919.5</v>
          </cell>
        </row>
        <row r="3478">
          <cell r="A3478">
            <v>36350</v>
          </cell>
          <cell r="B3478">
            <v>36350</v>
          </cell>
          <cell r="D3478">
            <v>22919.5</v>
          </cell>
        </row>
        <row r="3479">
          <cell r="A3479">
            <v>36351</v>
          </cell>
          <cell r="B3479">
            <v>36351</v>
          </cell>
          <cell r="D3479">
            <v>22919.5</v>
          </cell>
        </row>
        <row r="3480">
          <cell r="A3480">
            <v>36352</v>
          </cell>
          <cell r="B3480">
            <v>36352</v>
          </cell>
          <cell r="D3480">
            <v>22919.5</v>
          </cell>
        </row>
        <row r="3481">
          <cell r="A3481">
            <v>36353</v>
          </cell>
          <cell r="B3481">
            <v>36353</v>
          </cell>
          <cell r="D3481">
            <v>22919.5</v>
          </cell>
        </row>
        <row r="3482">
          <cell r="A3482">
            <v>36354</v>
          </cell>
          <cell r="B3482">
            <v>36354</v>
          </cell>
          <cell r="D3482">
            <v>22919.5</v>
          </cell>
        </row>
        <row r="3483">
          <cell r="A3483">
            <v>36355</v>
          </cell>
          <cell r="B3483">
            <v>36355</v>
          </cell>
          <cell r="D3483">
            <v>22919.5</v>
          </cell>
        </row>
        <row r="3484">
          <cell r="A3484">
            <v>36356</v>
          </cell>
          <cell r="B3484">
            <v>36356</v>
          </cell>
          <cell r="D3484">
            <v>22919.5</v>
          </cell>
        </row>
        <row r="3485">
          <cell r="A3485">
            <v>36357</v>
          </cell>
          <cell r="B3485">
            <v>36357</v>
          </cell>
          <cell r="D3485">
            <v>22919.5</v>
          </cell>
        </row>
        <row r="3486">
          <cell r="A3486">
            <v>36358</v>
          </cell>
          <cell r="B3486">
            <v>36358</v>
          </cell>
          <cell r="D3486">
            <v>22919.5</v>
          </cell>
        </row>
        <row r="3487">
          <cell r="A3487">
            <v>36359</v>
          </cell>
          <cell r="B3487">
            <v>36359</v>
          </cell>
          <cell r="D3487">
            <v>22919.5</v>
          </cell>
        </row>
        <row r="3488">
          <cell r="A3488">
            <v>36360</v>
          </cell>
          <cell r="B3488">
            <v>36360</v>
          </cell>
          <cell r="D3488">
            <v>22919.5</v>
          </cell>
        </row>
        <row r="3489">
          <cell r="A3489">
            <v>36361</v>
          </cell>
          <cell r="B3489">
            <v>36361</v>
          </cell>
          <cell r="D3489">
            <v>22919.5</v>
          </cell>
        </row>
        <row r="3490">
          <cell r="A3490">
            <v>36362</v>
          </cell>
          <cell r="B3490">
            <v>36362</v>
          </cell>
          <cell r="D3490">
            <v>22919.5</v>
          </cell>
        </row>
        <row r="3491">
          <cell r="A3491">
            <v>36363</v>
          </cell>
          <cell r="B3491">
            <v>36363</v>
          </cell>
          <cell r="D3491">
            <v>22919.5</v>
          </cell>
        </row>
        <row r="3492">
          <cell r="A3492">
            <v>36364</v>
          </cell>
          <cell r="B3492">
            <v>36364</v>
          </cell>
          <cell r="D3492">
            <v>22919.5</v>
          </cell>
        </row>
        <row r="3493">
          <cell r="A3493">
            <v>36365</v>
          </cell>
          <cell r="B3493">
            <v>36365</v>
          </cell>
          <cell r="D3493">
            <v>22919.5</v>
          </cell>
        </row>
        <row r="3494">
          <cell r="A3494">
            <v>36366</v>
          </cell>
          <cell r="B3494">
            <v>36366</v>
          </cell>
          <cell r="D3494">
            <v>22919.5</v>
          </cell>
        </row>
        <row r="3495">
          <cell r="A3495">
            <v>36367</v>
          </cell>
          <cell r="B3495">
            <v>36367</v>
          </cell>
          <cell r="D3495">
            <v>22919.5</v>
          </cell>
        </row>
        <row r="3496">
          <cell r="A3496">
            <v>36368</v>
          </cell>
          <cell r="B3496">
            <v>36368</v>
          </cell>
          <cell r="D3496">
            <v>22919.5</v>
          </cell>
        </row>
        <row r="3497">
          <cell r="A3497">
            <v>36369</v>
          </cell>
          <cell r="B3497">
            <v>36369</v>
          </cell>
          <cell r="D3497">
            <v>22919.5</v>
          </cell>
        </row>
        <row r="3498">
          <cell r="A3498">
            <v>36370</v>
          </cell>
          <cell r="B3498">
            <v>36370</v>
          </cell>
          <cell r="D3498">
            <v>22919.5</v>
          </cell>
        </row>
        <row r="3499">
          <cell r="A3499">
            <v>36371</v>
          </cell>
          <cell r="B3499">
            <v>36371</v>
          </cell>
          <cell r="D3499">
            <v>22919.5</v>
          </cell>
        </row>
        <row r="3500">
          <cell r="A3500">
            <v>36372</v>
          </cell>
          <cell r="B3500">
            <v>36372</v>
          </cell>
          <cell r="D3500">
            <v>22919.5</v>
          </cell>
        </row>
        <row r="3501">
          <cell r="A3501">
            <v>36373</v>
          </cell>
          <cell r="B3501">
            <v>36373</v>
          </cell>
          <cell r="D3501">
            <v>22919.5</v>
          </cell>
        </row>
        <row r="3502">
          <cell r="A3502">
            <v>36374</v>
          </cell>
          <cell r="B3502">
            <v>36374</v>
          </cell>
          <cell r="D3502">
            <v>22919.5</v>
          </cell>
        </row>
        <row r="3503">
          <cell r="A3503">
            <v>36375</v>
          </cell>
          <cell r="B3503">
            <v>36375</v>
          </cell>
          <cell r="D3503">
            <v>22919.5</v>
          </cell>
        </row>
        <row r="3504">
          <cell r="A3504">
            <v>36376</v>
          </cell>
          <cell r="B3504">
            <v>36376</v>
          </cell>
          <cell r="D3504">
            <v>22919.5</v>
          </cell>
        </row>
        <row r="3505">
          <cell r="A3505">
            <v>36377</v>
          </cell>
          <cell r="B3505">
            <v>36377</v>
          </cell>
          <cell r="D3505">
            <v>22919.5</v>
          </cell>
        </row>
        <row r="3506">
          <cell r="A3506">
            <v>36378</v>
          </cell>
          <cell r="B3506">
            <v>36378</v>
          </cell>
          <cell r="D3506">
            <v>22919.5</v>
          </cell>
        </row>
        <row r="3507">
          <cell r="A3507">
            <v>36379</v>
          </cell>
          <cell r="B3507">
            <v>36379</v>
          </cell>
          <cell r="D3507">
            <v>22919.5</v>
          </cell>
        </row>
        <row r="3508">
          <cell r="A3508">
            <v>36380</v>
          </cell>
          <cell r="B3508">
            <v>36380</v>
          </cell>
          <cell r="D3508">
            <v>22919.5</v>
          </cell>
        </row>
        <row r="3509">
          <cell r="A3509">
            <v>36381</v>
          </cell>
          <cell r="B3509">
            <v>36381</v>
          </cell>
          <cell r="D3509">
            <v>22919.5</v>
          </cell>
        </row>
        <row r="3510">
          <cell r="A3510">
            <v>36382</v>
          </cell>
          <cell r="B3510">
            <v>36382</v>
          </cell>
          <cell r="D3510">
            <v>22919.5</v>
          </cell>
        </row>
        <row r="3511">
          <cell r="A3511">
            <v>36383</v>
          </cell>
          <cell r="B3511">
            <v>36383</v>
          </cell>
          <cell r="D3511">
            <v>22919.5</v>
          </cell>
        </row>
        <row r="3512">
          <cell r="A3512">
            <v>36384</v>
          </cell>
          <cell r="B3512">
            <v>36384</v>
          </cell>
          <cell r="D3512">
            <v>22919.5</v>
          </cell>
        </row>
        <row r="3513">
          <cell r="A3513">
            <v>36385</v>
          </cell>
          <cell r="B3513">
            <v>36385</v>
          </cell>
          <cell r="D3513">
            <v>22919.5</v>
          </cell>
        </row>
        <row r="3514">
          <cell r="A3514">
            <v>36386</v>
          </cell>
          <cell r="B3514">
            <v>36386</v>
          </cell>
          <cell r="D3514">
            <v>22919.5</v>
          </cell>
        </row>
        <row r="3515">
          <cell r="A3515">
            <v>36387</v>
          </cell>
          <cell r="B3515">
            <v>36387</v>
          </cell>
          <cell r="D3515">
            <v>22919.5</v>
          </cell>
        </row>
        <row r="3516">
          <cell r="A3516">
            <v>36388</v>
          </cell>
          <cell r="B3516">
            <v>36388</v>
          </cell>
          <cell r="D3516">
            <v>22919.5</v>
          </cell>
        </row>
        <row r="3517">
          <cell r="A3517">
            <v>36389</v>
          </cell>
          <cell r="B3517">
            <v>36389</v>
          </cell>
          <cell r="C3517">
            <v>0.4</v>
          </cell>
          <cell r="D3517">
            <v>22919.9</v>
          </cell>
        </row>
        <row r="3518">
          <cell r="A3518">
            <v>36390</v>
          </cell>
          <cell r="B3518">
            <v>36390</v>
          </cell>
          <cell r="D3518">
            <v>22919.9</v>
          </cell>
        </row>
        <row r="3519">
          <cell r="A3519">
            <v>36391</v>
          </cell>
          <cell r="B3519">
            <v>36391</v>
          </cell>
          <cell r="D3519">
            <v>22919.9</v>
          </cell>
        </row>
        <row r="3520">
          <cell r="A3520">
            <v>36392</v>
          </cell>
          <cell r="B3520">
            <v>36392</v>
          </cell>
          <cell r="D3520">
            <v>22919.9</v>
          </cell>
        </row>
        <row r="3521">
          <cell r="A3521">
            <v>36393</v>
          </cell>
          <cell r="B3521">
            <v>36393</v>
          </cell>
          <cell r="D3521">
            <v>22919.9</v>
          </cell>
        </row>
        <row r="3522">
          <cell r="A3522">
            <v>36394</v>
          </cell>
          <cell r="B3522">
            <v>36394</v>
          </cell>
          <cell r="C3522">
            <v>1.4</v>
          </cell>
          <cell r="D3522">
            <v>22921.300000000003</v>
          </cell>
        </row>
        <row r="3523">
          <cell r="A3523">
            <v>36395</v>
          </cell>
          <cell r="B3523">
            <v>36395</v>
          </cell>
          <cell r="C3523">
            <v>2.1</v>
          </cell>
          <cell r="D3523">
            <v>22923.4</v>
          </cell>
        </row>
        <row r="3524">
          <cell r="A3524">
            <v>36396</v>
          </cell>
          <cell r="B3524">
            <v>36396</v>
          </cell>
          <cell r="D3524">
            <v>22923.4</v>
          </cell>
        </row>
        <row r="3525">
          <cell r="A3525">
            <v>36397</v>
          </cell>
          <cell r="B3525">
            <v>36397</v>
          </cell>
          <cell r="D3525">
            <v>22923.4</v>
          </cell>
        </row>
        <row r="3526">
          <cell r="A3526">
            <v>36398</v>
          </cell>
          <cell r="B3526">
            <v>36398</v>
          </cell>
          <cell r="D3526">
            <v>22923.4</v>
          </cell>
        </row>
        <row r="3527">
          <cell r="A3527">
            <v>36399</v>
          </cell>
          <cell r="B3527">
            <v>36399</v>
          </cell>
          <cell r="D3527">
            <v>22923.4</v>
          </cell>
        </row>
        <row r="3528">
          <cell r="A3528">
            <v>36400</v>
          </cell>
          <cell r="B3528">
            <v>36400</v>
          </cell>
          <cell r="D3528">
            <v>22923.4</v>
          </cell>
        </row>
        <row r="3529">
          <cell r="A3529">
            <v>36401</v>
          </cell>
          <cell r="B3529">
            <v>36401</v>
          </cell>
          <cell r="D3529">
            <v>22923.4</v>
          </cell>
        </row>
        <row r="3530">
          <cell r="A3530">
            <v>36402</v>
          </cell>
          <cell r="B3530">
            <v>36402</v>
          </cell>
          <cell r="D3530">
            <v>22923.4</v>
          </cell>
        </row>
        <row r="3531">
          <cell r="A3531">
            <v>36403</v>
          </cell>
          <cell r="B3531">
            <v>36403</v>
          </cell>
          <cell r="D3531">
            <v>22923.4</v>
          </cell>
        </row>
        <row r="3532">
          <cell r="A3532">
            <v>36404</v>
          </cell>
          <cell r="B3532">
            <v>36404</v>
          </cell>
          <cell r="C3532">
            <v>0.69999999999999929</v>
          </cell>
          <cell r="D3532">
            <v>22924.100000000002</v>
          </cell>
        </row>
        <row r="3533">
          <cell r="A3533">
            <v>36405</v>
          </cell>
          <cell r="B3533">
            <v>36405</v>
          </cell>
          <cell r="D3533">
            <v>22924.100000000002</v>
          </cell>
        </row>
        <row r="3534">
          <cell r="A3534">
            <v>36406</v>
          </cell>
          <cell r="B3534">
            <v>36406</v>
          </cell>
          <cell r="D3534">
            <v>22924.100000000002</v>
          </cell>
        </row>
        <row r="3535">
          <cell r="A3535">
            <v>36407</v>
          </cell>
          <cell r="B3535">
            <v>36407</v>
          </cell>
          <cell r="D3535">
            <v>22924.100000000002</v>
          </cell>
        </row>
        <row r="3536">
          <cell r="A3536">
            <v>36408</v>
          </cell>
          <cell r="B3536">
            <v>36408</v>
          </cell>
          <cell r="D3536">
            <v>22924.100000000002</v>
          </cell>
        </row>
        <row r="3537">
          <cell r="A3537">
            <v>36409</v>
          </cell>
          <cell r="B3537">
            <v>36409</v>
          </cell>
          <cell r="D3537">
            <v>22924.100000000002</v>
          </cell>
        </row>
        <row r="3538">
          <cell r="A3538">
            <v>36410</v>
          </cell>
          <cell r="B3538">
            <v>36410</v>
          </cell>
          <cell r="D3538">
            <v>22924.100000000002</v>
          </cell>
        </row>
        <row r="3539">
          <cell r="A3539">
            <v>36411</v>
          </cell>
          <cell r="B3539">
            <v>36411</v>
          </cell>
          <cell r="D3539">
            <v>22924.100000000002</v>
          </cell>
        </row>
        <row r="3540">
          <cell r="A3540">
            <v>36412</v>
          </cell>
          <cell r="B3540">
            <v>36412</v>
          </cell>
          <cell r="D3540">
            <v>22924.100000000002</v>
          </cell>
        </row>
        <row r="3541">
          <cell r="A3541">
            <v>36413</v>
          </cell>
          <cell r="B3541">
            <v>36413</v>
          </cell>
          <cell r="D3541">
            <v>22924.100000000002</v>
          </cell>
        </row>
        <row r="3542">
          <cell r="A3542">
            <v>36414</v>
          </cell>
          <cell r="B3542">
            <v>36414</v>
          </cell>
          <cell r="D3542">
            <v>22924.100000000002</v>
          </cell>
        </row>
        <row r="3543">
          <cell r="A3543">
            <v>36415</v>
          </cell>
          <cell r="B3543">
            <v>36415</v>
          </cell>
          <cell r="D3543">
            <v>22924.100000000002</v>
          </cell>
        </row>
        <row r="3544">
          <cell r="A3544">
            <v>36416</v>
          </cell>
          <cell r="B3544">
            <v>36416</v>
          </cell>
          <cell r="D3544">
            <v>22924.100000000002</v>
          </cell>
        </row>
        <row r="3545">
          <cell r="A3545">
            <v>36417</v>
          </cell>
          <cell r="B3545">
            <v>36417</v>
          </cell>
          <cell r="D3545">
            <v>22924.100000000002</v>
          </cell>
        </row>
        <row r="3546">
          <cell r="A3546">
            <v>36418</v>
          </cell>
          <cell r="B3546">
            <v>36418</v>
          </cell>
          <cell r="D3546">
            <v>22924.100000000002</v>
          </cell>
        </row>
        <row r="3547">
          <cell r="A3547">
            <v>36419</v>
          </cell>
          <cell r="B3547">
            <v>36419</v>
          </cell>
          <cell r="C3547">
            <v>0.80000000000000071</v>
          </cell>
          <cell r="D3547">
            <v>22924.9</v>
          </cell>
        </row>
        <row r="3548">
          <cell r="A3548">
            <v>36420</v>
          </cell>
          <cell r="B3548">
            <v>36420</v>
          </cell>
          <cell r="D3548">
            <v>22924.9</v>
          </cell>
        </row>
        <row r="3549">
          <cell r="A3549">
            <v>36421</v>
          </cell>
          <cell r="B3549">
            <v>36421</v>
          </cell>
          <cell r="D3549">
            <v>22924.9</v>
          </cell>
        </row>
        <row r="3550">
          <cell r="A3550">
            <v>36422</v>
          </cell>
          <cell r="B3550">
            <v>36422</v>
          </cell>
          <cell r="D3550">
            <v>22924.9</v>
          </cell>
        </row>
        <row r="3551">
          <cell r="A3551">
            <v>36423</v>
          </cell>
          <cell r="B3551">
            <v>36423</v>
          </cell>
          <cell r="D3551">
            <v>22924.9</v>
          </cell>
        </row>
        <row r="3552">
          <cell r="A3552">
            <v>36424</v>
          </cell>
          <cell r="B3552">
            <v>36424</v>
          </cell>
          <cell r="D3552">
            <v>22924.9</v>
          </cell>
        </row>
        <row r="3553">
          <cell r="A3553">
            <v>36425</v>
          </cell>
          <cell r="B3553">
            <v>36425</v>
          </cell>
          <cell r="D3553">
            <v>22924.9</v>
          </cell>
        </row>
        <row r="3554">
          <cell r="A3554">
            <v>36426</v>
          </cell>
          <cell r="B3554">
            <v>36426</v>
          </cell>
          <cell r="D3554">
            <v>22924.9</v>
          </cell>
        </row>
        <row r="3555">
          <cell r="A3555">
            <v>36427</v>
          </cell>
          <cell r="B3555">
            <v>36427</v>
          </cell>
          <cell r="D3555">
            <v>22924.9</v>
          </cell>
        </row>
        <row r="3556">
          <cell r="A3556">
            <v>36428</v>
          </cell>
          <cell r="B3556">
            <v>36428</v>
          </cell>
          <cell r="D3556">
            <v>22924.9</v>
          </cell>
        </row>
        <row r="3557">
          <cell r="A3557">
            <v>36429</v>
          </cell>
          <cell r="B3557">
            <v>36429</v>
          </cell>
          <cell r="D3557">
            <v>22924.9</v>
          </cell>
        </row>
        <row r="3558">
          <cell r="A3558">
            <v>36430</v>
          </cell>
          <cell r="B3558">
            <v>36430</v>
          </cell>
          <cell r="D3558">
            <v>22924.9</v>
          </cell>
        </row>
        <row r="3559">
          <cell r="A3559">
            <v>36431</v>
          </cell>
          <cell r="B3559">
            <v>36431</v>
          </cell>
          <cell r="D3559">
            <v>22924.9</v>
          </cell>
        </row>
        <row r="3560">
          <cell r="A3560">
            <v>36432</v>
          </cell>
          <cell r="B3560">
            <v>36432</v>
          </cell>
          <cell r="D3560">
            <v>22924.9</v>
          </cell>
        </row>
        <row r="3561">
          <cell r="A3561">
            <v>36433</v>
          </cell>
          <cell r="B3561">
            <v>36433</v>
          </cell>
          <cell r="D3561">
            <v>22924.9</v>
          </cell>
        </row>
        <row r="3562">
          <cell r="A3562">
            <v>36434</v>
          </cell>
          <cell r="B3562">
            <v>36434</v>
          </cell>
          <cell r="C3562">
            <v>0.9</v>
          </cell>
          <cell r="D3562">
            <v>22925.800000000003</v>
          </cell>
        </row>
        <row r="3563">
          <cell r="A3563">
            <v>36435</v>
          </cell>
          <cell r="B3563">
            <v>36435</v>
          </cell>
          <cell r="D3563">
            <v>22925.800000000003</v>
          </cell>
        </row>
        <row r="3564">
          <cell r="A3564">
            <v>36436</v>
          </cell>
          <cell r="B3564">
            <v>36436</v>
          </cell>
          <cell r="C3564">
            <v>2.1</v>
          </cell>
          <cell r="D3564">
            <v>22927.9</v>
          </cell>
        </row>
        <row r="3565">
          <cell r="A3565">
            <v>36437</v>
          </cell>
          <cell r="B3565">
            <v>36437</v>
          </cell>
          <cell r="C3565">
            <v>3.5</v>
          </cell>
          <cell r="D3565">
            <v>22931.4</v>
          </cell>
        </row>
        <row r="3566">
          <cell r="A3566">
            <v>36438</v>
          </cell>
          <cell r="B3566">
            <v>36438</v>
          </cell>
          <cell r="C3566">
            <v>3.9</v>
          </cell>
          <cell r="D3566">
            <v>22935.300000000003</v>
          </cell>
        </row>
        <row r="3567">
          <cell r="A3567">
            <v>36439</v>
          </cell>
          <cell r="B3567">
            <v>36439</v>
          </cell>
          <cell r="C3567">
            <v>5.5</v>
          </cell>
          <cell r="D3567">
            <v>22940.800000000003</v>
          </cell>
        </row>
        <row r="3568">
          <cell r="A3568">
            <v>36440</v>
          </cell>
          <cell r="B3568">
            <v>36440</v>
          </cell>
          <cell r="C3568">
            <v>4.9000000000000004</v>
          </cell>
          <cell r="D3568">
            <v>22945.700000000004</v>
          </cell>
        </row>
        <row r="3569">
          <cell r="A3569">
            <v>36441</v>
          </cell>
          <cell r="B3569">
            <v>36441</v>
          </cell>
          <cell r="C3569">
            <v>4.5</v>
          </cell>
          <cell r="D3569">
            <v>22950.200000000004</v>
          </cell>
        </row>
        <row r="3570">
          <cell r="A3570">
            <v>36442</v>
          </cell>
          <cell r="B3570">
            <v>36442</v>
          </cell>
          <cell r="C3570">
            <v>2.8</v>
          </cell>
          <cell r="D3570">
            <v>22953.000000000004</v>
          </cell>
        </row>
        <row r="3571">
          <cell r="A3571">
            <v>36443</v>
          </cell>
          <cell r="B3571">
            <v>36443</v>
          </cell>
          <cell r="C3571">
            <v>2.6</v>
          </cell>
          <cell r="D3571">
            <v>22955.600000000002</v>
          </cell>
        </row>
        <row r="3572">
          <cell r="A3572">
            <v>36444</v>
          </cell>
          <cell r="B3572">
            <v>36444</v>
          </cell>
          <cell r="C3572">
            <v>1.7</v>
          </cell>
          <cell r="D3572">
            <v>22957.300000000003</v>
          </cell>
        </row>
        <row r="3573">
          <cell r="A3573">
            <v>36445</v>
          </cell>
          <cell r="B3573">
            <v>36445</v>
          </cell>
          <cell r="C3573">
            <v>4.4000000000000004</v>
          </cell>
          <cell r="D3573">
            <v>22961.700000000004</v>
          </cell>
        </row>
        <row r="3574">
          <cell r="A3574">
            <v>36446</v>
          </cell>
          <cell r="B3574">
            <v>36446</v>
          </cell>
          <cell r="C3574">
            <v>4.7</v>
          </cell>
          <cell r="D3574">
            <v>22966.400000000005</v>
          </cell>
        </row>
        <row r="3575">
          <cell r="A3575">
            <v>36447</v>
          </cell>
          <cell r="B3575">
            <v>36447</v>
          </cell>
          <cell r="C3575">
            <v>4.5</v>
          </cell>
          <cell r="D3575">
            <v>22970.900000000005</v>
          </cell>
        </row>
        <row r="3576">
          <cell r="A3576">
            <v>36448</v>
          </cell>
          <cell r="B3576">
            <v>36448</v>
          </cell>
          <cell r="C3576">
            <v>7.6</v>
          </cell>
          <cell r="D3576">
            <v>22978.500000000004</v>
          </cell>
        </row>
        <row r="3577">
          <cell r="A3577">
            <v>36449</v>
          </cell>
          <cell r="B3577">
            <v>36449</v>
          </cell>
          <cell r="C3577">
            <v>9.3000000000000007</v>
          </cell>
          <cell r="D3577">
            <v>22987.800000000003</v>
          </cell>
        </row>
        <row r="3578">
          <cell r="A3578">
            <v>36450</v>
          </cell>
          <cell r="B3578">
            <v>36450</v>
          </cell>
          <cell r="C3578">
            <v>9.8000000000000007</v>
          </cell>
          <cell r="D3578">
            <v>22997.600000000002</v>
          </cell>
        </row>
        <row r="3579">
          <cell r="A3579">
            <v>36451</v>
          </cell>
          <cell r="B3579">
            <v>36451</v>
          </cell>
          <cell r="C3579">
            <v>10.5</v>
          </cell>
          <cell r="D3579">
            <v>23008.100000000002</v>
          </cell>
        </row>
        <row r="3580">
          <cell r="A3580">
            <v>36452</v>
          </cell>
          <cell r="B3580">
            <v>36452</v>
          </cell>
          <cell r="C3580">
            <v>10.8</v>
          </cell>
          <cell r="D3580">
            <v>23018.9</v>
          </cell>
        </row>
        <row r="3581">
          <cell r="A3581">
            <v>36453</v>
          </cell>
          <cell r="B3581">
            <v>36453</v>
          </cell>
          <cell r="C3581">
            <v>12.1</v>
          </cell>
          <cell r="D3581">
            <v>23031</v>
          </cell>
        </row>
        <row r="3582">
          <cell r="A3582">
            <v>36454</v>
          </cell>
          <cell r="B3582">
            <v>36454</v>
          </cell>
          <cell r="C3582">
            <v>10.7</v>
          </cell>
          <cell r="D3582">
            <v>23041.7</v>
          </cell>
        </row>
        <row r="3583">
          <cell r="A3583">
            <v>36455</v>
          </cell>
          <cell r="B3583">
            <v>36455</v>
          </cell>
          <cell r="C3583">
            <v>6.7</v>
          </cell>
          <cell r="D3583">
            <v>23048.400000000001</v>
          </cell>
        </row>
        <row r="3584">
          <cell r="A3584">
            <v>36456</v>
          </cell>
          <cell r="B3584">
            <v>36456</v>
          </cell>
          <cell r="C3584">
            <v>5.4</v>
          </cell>
          <cell r="D3584">
            <v>23053.800000000003</v>
          </cell>
        </row>
        <row r="3585">
          <cell r="A3585">
            <v>36457</v>
          </cell>
          <cell r="B3585">
            <v>36457</v>
          </cell>
          <cell r="C3585">
            <v>3.8</v>
          </cell>
          <cell r="D3585">
            <v>23057.600000000002</v>
          </cell>
        </row>
        <row r="3586">
          <cell r="A3586">
            <v>36458</v>
          </cell>
          <cell r="B3586">
            <v>36458</v>
          </cell>
          <cell r="C3586">
            <v>2.7</v>
          </cell>
          <cell r="D3586">
            <v>23060.300000000003</v>
          </cell>
        </row>
        <row r="3587">
          <cell r="A3587">
            <v>36459</v>
          </cell>
          <cell r="B3587">
            <v>36459</v>
          </cell>
          <cell r="C3587">
            <v>2</v>
          </cell>
          <cell r="D3587">
            <v>23062.300000000003</v>
          </cell>
        </row>
        <row r="3588">
          <cell r="A3588">
            <v>36460</v>
          </cell>
          <cell r="B3588">
            <v>36460</v>
          </cell>
          <cell r="C3588">
            <v>2.5</v>
          </cell>
          <cell r="D3588">
            <v>23064.800000000003</v>
          </cell>
        </row>
        <row r="3589">
          <cell r="A3589">
            <v>36461</v>
          </cell>
          <cell r="B3589">
            <v>36461</v>
          </cell>
          <cell r="C3589">
            <v>3.2</v>
          </cell>
          <cell r="D3589">
            <v>23068.000000000004</v>
          </cell>
        </row>
        <row r="3590">
          <cell r="A3590">
            <v>36462</v>
          </cell>
          <cell r="B3590">
            <v>36462</v>
          </cell>
          <cell r="C3590">
            <v>6.4</v>
          </cell>
          <cell r="D3590">
            <v>23074.400000000005</v>
          </cell>
        </row>
        <row r="3591">
          <cell r="A3591">
            <v>36463</v>
          </cell>
          <cell r="B3591">
            <v>36463</v>
          </cell>
          <cell r="C3591">
            <v>6.8</v>
          </cell>
          <cell r="D3591">
            <v>23081.200000000004</v>
          </cell>
        </row>
        <row r="3592">
          <cell r="A3592">
            <v>36464</v>
          </cell>
          <cell r="B3592">
            <v>36464</v>
          </cell>
          <cell r="C3592">
            <v>3.7</v>
          </cell>
          <cell r="D3592">
            <v>23084.900000000005</v>
          </cell>
        </row>
        <row r="3593">
          <cell r="A3593">
            <v>36465</v>
          </cell>
          <cell r="B3593">
            <v>36465</v>
          </cell>
          <cell r="C3593">
            <v>5.7</v>
          </cell>
          <cell r="D3593">
            <v>23090.600000000006</v>
          </cell>
        </row>
        <row r="3594">
          <cell r="A3594">
            <v>36466</v>
          </cell>
          <cell r="B3594">
            <v>36466</v>
          </cell>
          <cell r="C3594">
            <v>2.8</v>
          </cell>
          <cell r="D3594">
            <v>23093.400000000005</v>
          </cell>
        </row>
        <row r="3595">
          <cell r="A3595">
            <v>36467</v>
          </cell>
          <cell r="B3595">
            <v>36467</v>
          </cell>
          <cell r="C3595">
            <v>6.9</v>
          </cell>
          <cell r="D3595">
            <v>23100.300000000007</v>
          </cell>
        </row>
        <row r="3596">
          <cell r="A3596">
            <v>36468</v>
          </cell>
          <cell r="B3596">
            <v>36468</v>
          </cell>
          <cell r="C3596">
            <v>10</v>
          </cell>
          <cell r="D3596">
            <v>23110.300000000007</v>
          </cell>
        </row>
        <row r="3597">
          <cell r="A3597">
            <v>36469</v>
          </cell>
          <cell r="B3597">
            <v>36469</v>
          </cell>
          <cell r="C3597">
            <v>8.4</v>
          </cell>
          <cell r="D3597">
            <v>23118.700000000008</v>
          </cell>
        </row>
        <row r="3598">
          <cell r="A3598">
            <v>36470</v>
          </cell>
          <cell r="B3598">
            <v>36470</v>
          </cell>
          <cell r="C3598">
            <v>5</v>
          </cell>
          <cell r="D3598">
            <v>23123.700000000008</v>
          </cell>
        </row>
        <row r="3599">
          <cell r="A3599">
            <v>36471</v>
          </cell>
          <cell r="B3599">
            <v>36471</v>
          </cell>
          <cell r="C3599">
            <v>8.1999999999999993</v>
          </cell>
          <cell r="D3599">
            <v>23131.900000000009</v>
          </cell>
        </row>
        <row r="3600">
          <cell r="A3600">
            <v>36472</v>
          </cell>
          <cell r="B3600">
            <v>36472</v>
          </cell>
          <cell r="C3600">
            <v>7.1</v>
          </cell>
          <cell r="D3600">
            <v>23139.000000000007</v>
          </cell>
        </row>
        <row r="3601">
          <cell r="A3601">
            <v>36473</v>
          </cell>
          <cell r="B3601">
            <v>36473</v>
          </cell>
          <cell r="C3601">
            <v>7.3</v>
          </cell>
          <cell r="D3601">
            <v>23146.300000000007</v>
          </cell>
        </row>
        <row r="3602">
          <cell r="A3602">
            <v>36474</v>
          </cell>
          <cell r="B3602">
            <v>36474</v>
          </cell>
          <cell r="C3602">
            <v>8.1999999999999993</v>
          </cell>
          <cell r="D3602">
            <v>23154.500000000007</v>
          </cell>
        </row>
        <row r="3603">
          <cell r="A3603">
            <v>36475</v>
          </cell>
          <cell r="B3603">
            <v>36475</v>
          </cell>
          <cell r="C3603">
            <v>11.2</v>
          </cell>
          <cell r="D3603">
            <v>23165.700000000008</v>
          </cell>
        </row>
        <row r="3604">
          <cell r="A3604">
            <v>36476</v>
          </cell>
          <cell r="B3604">
            <v>36476</v>
          </cell>
          <cell r="C3604">
            <v>14.4</v>
          </cell>
          <cell r="D3604">
            <v>23180.100000000009</v>
          </cell>
        </row>
        <row r="3605">
          <cell r="A3605">
            <v>36477</v>
          </cell>
          <cell r="B3605">
            <v>36477</v>
          </cell>
          <cell r="C3605">
            <v>14.4</v>
          </cell>
          <cell r="D3605">
            <v>23194.500000000011</v>
          </cell>
        </row>
        <row r="3606">
          <cell r="A3606">
            <v>36478</v>
          </cell>
          <cell r="B3606">
            <v>36478</v>
          </cell>
          <cell r="C3606">
            <v>10.8</v>
          </cell>
          <cell r="D3606">
            <v>23205.30000000001</v>
          </cell>
        </row>
        <row r="3607">
          <cell r="A3607">
            <v>36479</v>
          </cell>
          <cell r="B3607">
            <v>36479</v>
          </cell>
          <cell r="C3607">
            <v>15.7</v>
          </cell>
          <cell r="D3607">
            <v>23221.000000000011</v>
          </cell>
        </row>
        <row r="3608">
          <cell r="A3608">
            <v>36480</v>
          </cell>
          <cell r="B3608">
            <v>36480</v>
          </cell>
          <cell r="C3608">
            <v>16.2</v>
          </cell>
          <cell r="D3608">
            <v>23237.200000000012</v>
          </cell>
        </row>
        <row r="3609">
          <cell r="A3609">
            <v>36481</v>
          </cell>
          <cell r="B3609">
            <v>36481</v>
          </cell>
          <cell r="C3609">
            <v>15.2</v>
          </cell>
          <cell r="D3609">
            <v>23252.400000000012</v>
          </cell>
        </row>
        <row r="3610">
          <cell r="A3610">
            <v>36482</v>
          </cell>
          <cell r="B3610">
            <v>36482</v>
          </cell>
          <cell r="C3610">
            <v>13.6</v>
          </cell>
          <cell r="D3610">
            <v>23266.000000000011</v>
          </cell>
        </row>
        <row r="3611">
          <cell r="A3611">
            <v>36483</v>
          </cell>
          <cell r="B3611">
            <v>36483</v>
          </cell>
          <cell r="C3611">
            <v>14.5</v>
          </cell>
          <cell r="D3611">
            <v>23280.500000000011</v>
          </cell>
        </row>
        <row r="3612">
          <cell r="A3612">
            <v>36484</v>
          </cell>
          <cell r="B3612">
            <v>36484</v>
          </cell>
          <cell r="C3612">
            <v>15.8</v>
          </cell>
          <cell r="D3612">
            <v>23296.30000000001</v>
          </cell>
        </row>
        <row r="3613">
          <cell r="A3613">
            <v>36485</v>
          </cell>
          <cell r="B3613">
            <v>36485</v>
          </cell>
          <cell r="C3613">
            <v>14.8</v>
          </cell>
          <cell r="D3613">
            <v>23311.100000000009</v>
          </cell>
        </row>
        <row r="3614">
          <cell r="A3614">
            <v>36486</v>
          </cell>
          <cell r="B3614">
            <v>36486</v>
          </cell>
          <cell r="C3614">
            <v>16</v>
          </cell>
          <cell r="D3614">
            <v>23327.100000000009</v>
          </cell>
        </row>
        <row r="3615">
          <cell r="A3615">
            <v>36487</v>
          </cell>
          <cell r="B3615">
            <v>36487</v>
          </cell>
          <cell r="C3615">
            <v>18.100000000000001</v>
          </cell>
          <cell r="D3615">
            <v>23345.200000000008</v>
          </cell>
        </row>
        <row r="3616">
          <cell r="A3616">
            <v>36488</v>
          </cell>
          <cell r="B3616">
            <v>36488</v>
          </cell>
          <cell r="C3616">
            <v>16.3</v>
          </cell>
          <cell r="D3616">
            <v>23361.500000000007</v>
          </cell>
        </row>
        <row r="3617">
          <cell r="A3617">
            <v>36489</v>
          </cell>
          <cell r="B3617">
            <v>36489</v>
          </cell>
          <cell r="C3617">
            <v>10.8</v>
          </cell>
          <cell r="D3617">
            <v>23372.300000000007</v>
          </cell>
        </row>
        <row r="3618">
          <cell r="A3618">
            <v>36490</v>
          </cell>
          <cell r="B3618">
            <v>36490</v>
          </cell>
          <cell r="C3618">
            <v>8.8000000000000007</v>
          </cell>
          <cell r="D3618">
            <v>23381.100000000006</v>
          </cell>
        </row>
        <row r="3619">
          <cell r="A3619">
            <v>36491</v>
          </cell>
          <cell r="B3619">
            <v>36491</v>
          </cell>
          <cell r="C3619">
            <v>9.6999999999999993</v>
          </cell>
          <cell r="D3619">
            <v>23390.800000000007</v>
          </cell>
        </row>
        <row r="3620">
          <cell r="A3620">
            <v>36492</v>
          </cell>
          <cell r="B3620">
            <v>36492</v>
          </cell>
          <cell r="C3620">
            <v>9.6999999999999993</v>
          </cell>
          <cell r="D3620">
            <v>23400.500000000007</v>
          </cell>
        </row>
        <row r="3621">
          <cell r="A3621">
            <v>36493</v>
          </cell>
          <cell r="B3621">
            <v>36493</v>
          </cell>
          <cell r="C3621">
            <v>8.6</v>
          </cell>
          <cell r="D3621">
            <v>23409.100000000006</v>
          </cell>
        </row>
        <row r="3622">
          <cell r="A3622">
            <v>36494</v>
          </cell>
          <cell r="B3622">
            <v>36494</v>
          </cell>
          <cell r="C3622">
            <v>8</v>
          </cell>
          <cell r="D3622">
            <v>23417.100000000006</v>
          </cell>
        </row>
        <row r="3623">
          <cell r="A3623">
            <v>36495</v>
          </cell>
          <cell r="B3623">
            <v>36495</v>
          </cell>
          <cell r="C3623">
            <v>6.9</v>
          </cell>
          <cell r="D3623">
            <v>23424.000000000007</v>
          </cell>
        </row>
        <row r="3624">
          <cell r="A3624">
            <v>36496</v>
          </cell>
          <cell r="B3624">
            <v>36496</v>
          </cell>
          <cell r="C3624">
            <v>10.199999999999999</v>
          </cell>
          <cell r="D3624">
            <v>23434.200000000008</v>
          </cell>
        </row>
        <row r="3625">
          <cell r="A3625">
            <v>36497</v>
          </cell>
          <cell r="B3625">
            <v>36497</v>
          </cell>
          <cell r="C3625">
            <v>9.3000000000000007</v>
          </cell>
          <cell r="D3625">
            <v>23443.500000000007</v>
          </cell>
        </row>
        <row r="3626">
          <cell r="A3626">
            <v>36498</v>
          </cell>
          <cell r="B3626">
            <v>36498</v>
          </cell>
          <cell r="C3626">
            <v>11.3</v>
          </cell>
          <cell r="D3626">
            <v>23454.800000000007</v>
          </cell>
        </row>
        <row r="3627">
          <cell r="A3627">
            <v>36499</v>
          </cell>
          <cell r="B3627">
            <v>36499</v>
          </cell>
          <cell r="C3627">
            <v>13.1</v>
          </cell>
          <cell r="D3627">
            <v>23467.900000000005</v>
          </cell>
        </row>
        <row r="3628">
          <cell r="A3628">
            <v>36500</v>
          </cell>
          <cell r="B3628">
            <v>36500</v>
          </cell>
          <cell r="C3628">
            <v>14</v>
          </cell>
          <cell r="D3628">
            <v>23481.900000000005</v>
          </cell>
        </row>
        <row r="3629">
          <cell r="A3629">
            <v>36501</v>
          </cell>
          <cell r="B3629">
            <v>36501</v>
          </cell>
          <cell r="C3629">
            <v>7.9</v>
          </cell>
          <cell r="D3629">
            <v>23489.800000000007</v>
          </cell>
        </row>
        <row r="3630">
          <cell r="A3630">
            <v>36502</v>
          </cell>
          <cell r="B3630">
            <v>36502</v>
          </cell>
          <cell r="C3630">
            <v>9.6</v>
          </cell>
          <cell r="D3630">
            <v>23499.400000000005</v>
          </cell>
        </row>
        <row r="3631">
          <cell r="A3631">
            <v>36503</v>
          </cell>
          <cell r="B3631">
            <v>36503</v>
          </cell>
          <cell r="C3631">
            <v>7</v>
          </cell>
          <cell r="D3631">
            <v>23506.400000000005</v>
          </cell>
        </row>
        <row r="3632">
          <cell r="A3632">
            <v>36504</v>
          </cell>
          <cell r="B3632">
            <v>36504</v>
          </cell>
          <cell r="C3632">
            <v>8.4</v>
          </cell>
          <cell r="D3632">
            <v>23514.800000000007</v>
          </cell>
        </row>
        <row r="3633">
          <cell r="A3633">
            <v>36505</v>
          </cell>
          <cell r="B3633">
            <v>36505</v>
          </cell>
          <cell r="C3633">
            <v>9.8000000000000007</v>
          </cell>
          <cell r="D3633">
            <v>23524.600000000006</v>
          </cell>
        </row>
        <row r="3634">
          <cell r="A3634">
            <v>36506</v>
          </cell>
          <cell r="B3634">
            <v>36506</v>
          </cell>
          <cell r="C3634">
            <v>6.2</v>
          </cell>
          <cell r="D3634">
            <v>23530.800000000007</v>
          </cell>
        </row>
        <row r="3635">
          <cell r="A3635">
            <v>36507</v>
          </cell>
          <cell r="B3635">
            <v>36507</v>
          </cell>
          <cell r="C3635">
            <v>10.6</v>
          </cell>
          <cell r="D3635">
            <v>23541.400000000005</v>
          </cell>
        </row>
        <row r="3636">
          <cell r="A3636">
            <v>36508</v>
          </cell>
          <cell r="B3636">
            <v>36508</v>
          </cell>
          <cell r="C3636">
            <v>11.9</v>
          </cell>
          <cell r="D3636">
            <v>23553.300000000007</v>
          </cell>
        </row>
        <row r="3637">
          <cell r="A3637">
            <v>36509</v>
          </cell>
          <cell r="B3637">
            <v>36509</v>
          </cell>
          <cell r="C3637">
            <v>14.6</v>
          </cell>
          <cell r="D3637">
            <v>23567.900000000005</v>
          </cell>
        </row>
        <row r="3638">
          <cell r="A3638">
            <v>36510</v>
          </cell>
          <cell r="B3638">
            <v>36510</v>
          </cell>
          <cell r="C3638">
            <v>15.8</v>
          </cell>
          <cell r="D3638">
            <v>23583.700000000004</v>
          </cell>
        </row>
        <row r="3639">
          <cell r="A3639">
            <v>36511</v>
          </cell>
          <cell r="B3639">
            <v>36511</v>
          </cell>
          <cell r="C3639">
            <v>14.3</v>
          </cell>
          <cell r="D3639">
            <v>23598.000000000004</v>
          </cell>
        </row>
        <row r="3640">
          <cell r="A3640">
            <v>36512</v>
          </cell>
          <cell r="B3640">
            <v>36512</v>
          </cell>
          <cell r="C3640">
            <v>12.5</v>
          </cell>
          <cell r="D3640">
            <v>23610.500000000004</v>
          </cell>
        </row>
        <row r="3641">
          <cell r="A3641">
            <v>36513</v>
          </cell>
          <cell r="B3641">
            <v>36513</v>
          </cell>
          <cell r="C3641">
            <v>15.2</v>
          </cell>
          <cell r="D3641">
            <v>23625.700000000004</v>
          </cell>
        </row>
        <row r="3642">
          <cell r="A3642">
            <v>36514</v>
          </cell>
          <cell r="B3642">
            <v>36514</v>
          </cell>
          <cell r="C3642">
            <v>14.7</v>
          </cell>
          <cell r="D3642">
            <v>23640.400000000005</v>
          </cell>
        </row>
        <row r="3643">
          <cell r="A3643">
            <v>36515</v>
          </cell>
          <cell r="B3643">
            <v>36515</v>
          </cell>
          <cell r="C3643">
            <v>16</v>
          </cell>
          <cell r="D3643">
            <v>23656.400000000005</v>
          </cell>
        </row>
        <row r="3644">
          <cell r="A3644">
            <v>36516</v>
          </cell>
          <cell r="B3644">
            <v>36516</v>
          </cell>
          <cell r="C3644">
            <v>17</v>
          </cell>
          <cell r="D3644">
            <v>23673.400000000005</v>
          </cell>
        </row>
        <row r="3645">
          <cell r="A3645">
            <v>36517</v>
          </cell>
          <cell r="B3645">
            <v>36517</v>
          </cell>
          <cell r="C3645">
            <v>17</v>
          </cell>
          <cell r="D3645">
            <v>23690.400000000005</v>
          </cell>
        </row>
        <row r="3646">
          <cell r="A3646">
            <v>36518</v>
          </cell>
          <cell r="B3646">
            <v>36518</v>
          </cell>
          <cell r="C3646">
            <v>14</v>
          </cell>
          <cell r="D3646">
            <v>23704.400000000005</v>
          </cell>
        </row>
        <row r="3647">
          <cell r="A3647">
            <v>36519</v>
          </cell>
          <cell r="B3647">
            <v>36519</v>
          </cell>
          <cell r="C3647">
            <v>11.6</v>
          </cell>
          <cell r="D3647">
            <v>23716.000000000004</v>
          </cell>
        </row>
        <row r="3648">
          <cell r="A3648">
            <v>36520</v>
          </cell>
          <cell r="B3648">
            <v>36520</v>
          </cell>
          <cell r="C3648">
            <v>13.2</v>
          </cell>
          <cell r="D3648">
            <v>23729.200000000004</v>
          </cell>
        </row>
        <row r="3649">
          <cell r="A3649">
            <v>36521</v>
          </cell>
          <cell r="B3649">
            <v>36521</v>
          </cell>
          <cell r="C3649">
            <v>14.3</v>
          </cell>
          <cell r="D3649">
            <v>23743.500000000004</v>
          </cell>
        </row>
        <row r="3650">
          <cell r="A3650">
            <v>36522</v>
          </cell>
          <cell r="B3650">
            <v>36522</v>
          </cell>
          <cell r="C3650">
            <v>14.4</v>
          </cell>
          <cell r="D3650">
            <v>23757.900000000005</v>
          </cell>
        </row>
        <row r="3651">
          <cell r="A3651">
            <v>36523</v>
          </cell>
          <cell r="B3651">
            <v>36523</v>
          </cell>
          <cell r="C3651">
            <v>13.9</v>
          </cell>
          <cell r="D3651">
            <v>23771.800000000007</v>
          </cell>
        </row>
        <row r="3652">
          <cell r="A3652">
            <v>36524</v>
          </cell>
          <cell r="B3652">
            <v>36524</v>
          </cell>
          <cell r="C3652">
            <v>14.2</v>
          </cell>
          <cell r="D3652">
            <v>23786.000000000007</v>
          </cell>
        </row>
        <row r="3653">
          <cell r="A3653">
            <v>36525</v>
          </cell>
          <cell r="B3653">
            <v>36525</v>
          </cell>
          <cell r="C3653">
            <v>14.6</v>
          </cell>
          <cell r="D3653">
            <v>23800.600000000006</v>
          </cell>
        </row>
        <row r="3654">
          <cell r="A3654">
            <v>36526</v>
          </cell>
          <cell r="B3654">
            <v>36526</v>
          </cell>
          <cell r="C3654">
            <v>14.2</v>
          </cell>
          <cell r="D3654">
            <v>23814.800000000007</v>
          </cell>
        </row>
        <row r="3655">
          <cell r="A3655">
            <v>36527</v>
          </cell>
          <cell r="B3655">
            <v>36527</v>
          </cell>
          <cell r="C3655">
            <v>11.3</v>
          </cell>
          <cell r="D3655">
            <v>23826.100000000006</v>
          </cell>
        </row>
        <row r="3656">
          <cell r="A3656">
            <v>36528</v>
          </cell>
          <cell r="B3656">
            <v>36528</v>
          </cell>
          <cell r="C3656">
            <v>9.5</v>
          </cell>
          <cell r="D3656">
            <v>23835.600000000006</v>
          </cell>
        </row>
        <row r="3657">
          <cell r="A3657">
            <v>36529</v>
          </cell>
          <cell r="B3657">
            <v>36529</v>
          </cell>
          <cell r="C3657">
            <v>9.6</v>
          </cell>
          <cell r="D3657">
            <v>23845.200000000004</v>
          </cell>
        </row>
        <row r="3658">
          <cell r="A3658">
            <v>36530</v>
          </cell>
          <cell r="B3658">
            <v>36530</v>
          </cell>
          <cell r="C3658">
            <v>11.5</v>
          </cell>
          <cell r="D3658">
            <v>23856.700000000004</v>
          </cell>
        </row>
        <row r="3659">
          <cell r="A3659">
            <v>36531</v>
          </cell>
          <cell r="B3659">
            <v>36531</v>
          </cell>
          <cell r="C3659">
            <v>13.6</v>
          </cell>
          <cell r="D3659">
            <v>23870.300000000003</v>
          </cell>
        </row>
        <row r="3660">
          <cell r="A3660">
            <v>36532</v>
          </cell>
          <cell r="B3660">
            <v>36532</v>
          </cell>
          <cell r="C3660">
            <v>10.6</v>
          </cell>
          <cell r="D3660">
            <v>23880.9</v>
          </cell>
        </row>
        <row r="3661">
          <cell r="A3661">
            <v>36533</v>
          </cell>
          <cell r="B3661">
            <v>36533</v>
          </cell>
          <cell r="C3661">
            <v>11.7</v>
          </cell>
          <cell r="D3661">
            <v>23892.600000000002</v>
          </cell>
        </row>
        <row r="3662">
          <cell r="A3662">
            <v>36534</v>
          </cell>
          <cell r="B3662">
            <v>36534</v>
          </cell>
          <cell r="C3662">
            <v>10.5</v>
          </cell>
          <cell r="D3662">
            <v>23903.100000000002</v>
          </cell>
        </row>
        <row r="3663">
          <cell r="A3663">
            <v>36535</v>
          </cell>
          <cell r="B3663">
            <v>36535</v>
          </cell>
          <cell r="C3663">
            <v>13.3</v>
          </cell>
          <cell r="D3663">
            <v>23916.400000000001</v>
          </cell>
        </row>
        <row r="3664">
          <cell r="A3664">
            <v>36536</v>
          </cell>
          <cell r="B3664">
            <v>36536</v>
          </cell>
          <cell r="C3664">
            <v>14.9</v>
          </cell>
          <cell r="D3664">
            <v>23931.300000000003</v>
          </cell>
        </row>
        <row r="3665">
          <cell r="A3665">
            <v>36537</v>
          </cell>
          <cell r="B3665">
            <v>36537</v>
          </cell>
          <cell r="C3665">
            <v>16.2</v>
          </cell>
          <cell r="D3665">
            <v>23947.500000000004</v>
          </cell>
        </row>
        <row r="3666">
          <cell r="A3666">
            <v>36538</v>
          </cell>
          <cell r="B3666">
            <v>36538</v>
          </cell>
          <cell r="C3666">
            <v>18.100000000000001</v>
          </cell>
          <cell r="D3666">
            <v>23965.600000000002</v>
          </cell>
        </row>
        <row r="3667">
          <cell r="A3667">
            <v>36539</v>
          </cell>
          <cell r="B3667">
            <v>36539</v>
          </cell>
          <cell r="C3667">
            <v>16.7</v>
          </cell>
          <cell r="D3667">
            <v>23982.300000000003</v>
          </cell>
        </row>
        <row r="3668">
          <cell r="A3668">
            <v>36540</v>
          </cell>
          <cell r="B3668">
            <v>36540</v>
          </cell>
          <cell r="C3668">
            <v>16</v>
          </cell>
          <cell r="D3668">
            <v>23998.300000000003</v>
          </cell>
        </row>
        <row r="3669">
          <cell r="A3669">
            <v>36541</v>
          </cell>
          <cell r="B3669">
            <v>36541</v>
          </cell>
          <cell r="C3669">
            <v>14.1</v>
          </cell>
          <cell r="D3669">
            <v>24012.400000000001</v>
          </cell>
        </row>
        <row r="3670">
          <cell r="A3670">
            <v>36542</v>
          </cell>
          <cell r="B3670">
            <v>36542</v>
          </cell>
          <cell r="C3670">
            <v>8.4</v>
          </cell>
          <cell r="D3670">
            <v>24020.800000000003</v>
          </cell>
        </row>
        <row r="3671">
          <cell r="A3671">
            <v>36543</v>
          </cell>
          <cell r="B3671">
            <v>36543</v>
          </cell>
          <cell r="C3671">
            <v>10.7</v>
          </cell>
          <cell r="D3671">
            <v>24031.500000000004</v>
          </cell>
        </row>
        <row r="3672">
          <cell r="A3672">
            <v>36544</v>
          </cell>
          <cell r="B3672">
            <v>36544</v>
          </cell>
          <cell r="C3672">
            <v>14.6</v>
          </cell>
          <cell r="D3672">
            <v>24046.100000000002</v>
          </cell>
        </row>
        <row r="3673">
          <cell r="A3673">
            <v>36545</v>
          </cell>
          <cell r="B3673">
            <v>36545</v>
          </cell>
          <cell r="C3673">
            <v>12.6</v>
          </cell>
          <cell r="D3673">
            <v>24058.7</v>
          </cell>
        </row>
        <row r="3674">
          <cell r="A3674">
            <v>36546</v>
          </cell>
          <cell r="B3674">
            <v>36546</v>
          </cell>
          <cell r="C3674">
            <v>15.3</v>
          </cell>
          <cell r="D3674">
            <v>24074</v>
          </cell>
        </row>
        <row r="3675">
          <cell r="A3675">
            <v>36547</v>
          </cell>
          <cell r="B3675">
            <v>36547</v>
          </cell>
          <cell r="C3675">
            <v>18</v>
          </cell>
          <cell r="D3675">
            <v>24092</v>
          </cell>
        </row>
        <row r="3676">
          <cell r="A3676">
            <v>36548</v>
          </cell>
          <cell r="B3676">
            <v>36548</v>
          </cell>
          <cell r="C3676">
            <v>21</v>
          </cell>
          <cell r="D3676">
            <v>24113</v>
          </cell>
        </row>
        <row r="3677">
          <cell r="A3677">
            <v>36549</v>
          </cell>
          <cell r="B3677">
            <v>36549</v>
          </cell>
          <cell r="C3677">
            <v>20.7</v>
          </cell>
          <cell r="D3677">
            <v>24133.7</v>
          </cell>
        </row>
        <row r="3678">
          <cell r="A3678">
            <v>36550</v>
          </cell>
          <cell r="B3678">
            <v>36550</v>
          </cell>
          <cell r="C3678">
            <v>21.9</v>
          </cell>
          <cell r="D3678">
            <v>24155.600000000002</v>
          </cell>
        </row>
        <row r="3679">
          <cell r="A3679">
            <v>36551</v>
          </cell>
          <cell r="B3679">
            <v>36551</v>
          </cell>
          <cell r="C3679">
            <v>14.5</v>
          </cell>
          <cell r="D3679">
            <v>24170.100000000002</v>
          </cell>
        </row>
        <row r="3680">
          <cell r="A3680">
            <v>36552</v>
          </cell>
          <cell r="B3680">
            <v>36552</v>
          </cell>
          <cell r="C3680">
            <v>12.7</v>
          </cell>
          <cell r="D3680">
            <v>24182.800000000003</v>
          </cell>
        </row>
        <row r="3681">
          <cell r="A3681">
            <v>36553</v>
          </cell>
          <cell r="B3681">
            <v>36553</v>
          </cell>
          <cell r="C3681">
            <v>13.2</v>
          </cell>
          <cell r="D3681">
            <v>24196.000000000004</v>
          </cell>
        </row>
        <row r="3682">
          <cell r="A3682">
            <v>36554</v>
          </cell>
          <cell r="B3682">
            <v>36554</v>
          </cell>
          <cell r="C3682">
            <v>10.8</v>
          </cell>
          <cell r="D3682">
            <v>24206.800000000003</v>
          </cell>
        </row>
        <row r="3683">
          <cell r="A3683">
            <v>36555</v>
          </cell>
          <cell r="B3683">
            <v>36555</v>
          </cell>
          <cell r="C3683">
            <v>10</v>
          </cell>
          <cell r="D3683">
            <v>24216.800000000003</v>
          </cell>
        </row>
        <row r="3684">
          <cell r="A3684">
            <v>36556</v>
          </cell>
          <cell r="B3684">
            <v>36556</v>
          </cell>
          <cell r="C3684">
            <v>7</v>
          </cell>
          <cell r="D3684">
            <v>24223.800000000003</v>
          </cell>
        </row>
        <row r="3685">
          <cell r="A3685">
            <v>36557</v>
          </cell>
          <cell r="B3685">
            <v>36557</v>
          </cell>
          <cell r="C3685">
            <v>6.6</v>
          </cell>
          <cell r="D3685">
            <v>24230.400000000001</v>
          </cell>
        </row>
        <row r="3686">
          <cell r="A3686">
            <v>36558</v>
          </cell>
          <cell r="B3686">
            <v>36558</v>
          </cell>
          <cell r="C3686">
            <v>8.3000000000000007</v>
          </cell>
          <cell r="D3686">
            <v>24238.7</v>
          </cell>
        </row>
        <row r="3687">
          <cell r="A3687">
            <v>36559</v>
          </cell>
          <cell r="B3687">
            <v>36559</v>
          </cell>
          <cell r="C3687">
            <v>11.4</v>
          </cell>
          <cell r="D3687">
            <v>24250.100000000002</v>
          </cell>
        </row>
        <row r="3688">
          <cell r="A3688">
            <v>36560</v>
          </cell>
          <cell r="B3688">
            <v>36560</v>
          </cell>
          <cell r="C3688">
            <v>10.8</v>
          </cell>
          <cell r="D3688">
            <v>24260.9</v>
          </cell>
        </row>
        <row r="3689">
          <cell r="A3689">
            <v>36561</v>
          </cell>
          <cell r="B3689">
            <v>36561</v>
          </cell>
          <cell r="C3689">
            <v>7.7</v>
          </cell>
          <cell r="D3689">
            <v>24268.600000000002</v>
          </cell>
        </row>
        <row r="3690">
          <cell r="A3690">
            <v>36562</v>
          </cell>
          <cell r="B3690">
            <v>36562</v>
          </cell>
          <cell r="C3690">
            <v>7.7</v>
          </cell>
          <cell r="D3690">
            <v>24276.300000000003</v>
          </cell>
        </row>
        <row r="3691">
          <cell r="A3691">
            <v>36563</v>
          </cell>
          <cell r="B3691">
            <v>36563</v>
          </cell>
          <cell r="C3691">
            <v>7.6</v>
          </cell>
          <cell r="D3691">
            <v>24283.9</v>
          </cell>
        </row>
        <row r="3692">
          <cell r="A3692">
            <v>36564</v>
          </cell>
          <cell r="B3692">
            <v>36564</v>
          </cell>
          <cell r="C3692">
            <v>6.8</v>
          </cell>
          <cell r="D3692">
            <v>24290.7</v>
          </cell>
        </row>
        <row r="3693">
          <cell r="A3693">
            <v>36565</v>
          </cell>
          <cell r="B3693">
            <v>36565</v>
          </cell>
          <cell r="C3693">
            <v>10</v>
          </cell>
          <cell r="D3693">
            <v>24300.7</v>
          </cell>
        </row>
        <row r="3694">
          <cell r="A3694">
            <v>36566</v>
          </cell>
          <cell r="B3694">
            <v>36566</v>
          </cell>
          <cell r="C3694">
            <v>8.6</v>
          </cell>
          <cell r="D3694">
            <v>24309.3</v>
          </cell>
        </row>
        <row r="3695">
          <cell r="A3695">
            <v>36567</v>
          </cell>
          <cell r="B3695">
            <v>36567</v>
          </cell>
          <cell r="C3695">
            <v>10.5</v>
          </cell>
          <cell r="D3695">
            <v>24319.8</v>
          </cell>
        </row>
        <row r="3696">
          <cell r="A3696">
            <v>36568</v>
          </cell>
          <cell r="B3696">
            <v>36568</v>
          </cell>
          <cell r="C3696">
            <v>12.8</v>
          </cell>
          <cell r="D3696">
            <v>24332.6</v>
          </cell>
        </row>
        <row r="3697">
          <cell r="A3697">
            <v>36569</v>
          </cell>
          <cell r="B3697">
            <v>36569</v>
          </cell>
          <cell r="C3697">
            <v>12.7</v>
          </cell>
          <cell r="D3697">
            <v>24345.3</v>
          </cell>
        </row>
        <row r="3698">
          <cell r="A3698">
            <v>36570</v>
          </cell>
          <cell r="B3698">
            <v>36570</v>
          </cell>
          <cell r="C3698">
            <v>12.4</v>
          </cell>
          <cell r="D3698">
            <v>24357.7</v>
          </cell>
        </row>
        <row r="3699">
          <cell r="A3699">
            <v>36571</v>
          </cell>
          <cell r="B3699">
            <v>36571</v>
          </cell>
          <cell r="C3699">
            <v>11.2</v>
          </cell>
          <cell r="D3699">
            <v>24368.9</v>
          </cell>
        </row>
        <row r="3700">
          <cell r="A3700">
            <v>36572</v>
          </cell>
          <cell r="B3700">
            <v>36572</v>
          </cell>
          <cell r="C3700">
            <v>11.8</v>
          </cell>
          <cell r="D3700">
            <v>24380.7</v>
          </cell>
        </row>
        <row r="3701">
          <cell r="A3701">
            <v>36573</v>
          </cell>
          <cell r="B3701">
            <v>36573</v>
          </cell>
          <cell r="C3701">
            <v>14</v>
          </cell>
          <cell r="D3701">
            <v>24394.7</v>
          </cell>
        </row>
        <row r="3702">
          <cell r="A3702">
            <v>36574</v>
          </cell>
          <cell r="B3702">
            <v>36574</v>
          </cell>
          <cell r="C3702">
            <v>13.1</v>
          </cell>
          <cell r="D3702">
            <v>24407.8</v>
          </cell>
        </row>
        <row r="3703">
          <cell r="A3703">
            <v>36575</v>
          </cell>
          <cell r="B3703">
            <v>36575</v>
          </cell>
          <cell r="C3703">
            <v>13.1</v>
          </cell>
          <cell r="D3703">
            <v>24420.899999999998</v>
          </cell>
        </row>
        <row r="3704">
          <cell r="A3704">
            <v>36576</v>
          </cell>
          <cell r="B3704">
            <v>36576</v>
          </cell>
          <cell r="C3704">
            <v>13.6</v>
          </cell>
          <cell r="D3704">
            <v>24434.499999999996</v>
          </cell>
        </row>
        <row r="3705">
          <cell r="A3705">
            <v>36577</v>
          </cell>
          <cell r="B3705">
            <v>36577</v>
          </cell>
          <cell r="C3705">
            <v>15.4</v>
          </cell>
          <cell r="D3705">
            <v>24449.899999999998</v>
          </cell>
        </row>
        <row r="3706">
          <cell r="A3706">
            <v>36578</v>
          </cell>
          <cell r="B3706">
            <v>36578</v>
          </cell>
          <cell r="C3706">
            <v>15.9</v>
          </cell>
          <cell r="D3706">
            <v>24465.8</v>
          </cell>
        </row>
        <row r="3707">
          <cell r="A3707">
            <v>36579</v>
          </cell>
          <cell r="B3707">
            <v>36579</v>
          </cell>
          <cell r="C3707">
            <v>13.2</v>
          </cell>
          <cell r="D3707">
            <v>24479</v>
          </cell>
        </row>
        <row r="3708">
          <cell r="A3708">
            <v>36580</v>
          </cell>
          <cell r="B3708">
            <v>36580</v>
          </cell>
          <cell r="C3708">
            <v>12.4</v>
          </cell>
          <cell r="D3708">
            <v>24491.4</v>
          </cell>
        </row>
        <row r="3709">
          <cell r="A3709">
            <v>36581</v>
          </cell>
          <cell r="B3709">
            <v>36581</v>
          </cell>
          <cell r="C3709">
            <v>12</v>
          </cell>
          <cell r="D3709">
            <v>24503.4</v>
          </cell>
        </row>
        <row r="3710">
          <cell r="A3710">
            <v>36582</v>
          </cell>
          <cell r="B3710">
            <v>36582</v>
          </cell>
          <cell r="C3710">
            <v>10.199999999999999</v>
          </cell>
          <cell r="D3710">
            <v>24513.600000000002</v>
          </cell>
        </row>
        <row r="3711">
          <cell r="A3711">
            <v>36583</v>
          </cell>
          <cell r="B3711">
            <v>36583</v>
          </cell>
          <cell r="C3711">
            <v>10.1</v>
          </cell>
          <cell r="D3711">
            <v>24523.7</v>
          </cell>
        </row>
        <row r="3712">
          <cell r="A3712">
            <v>36584</v>
          </cell>
          <cell r="B3712">
            <v>36584</v>
          </cell>
          <cell r="C3712">
            <v>4.5999999999999996</v>
          </cell>
          <cell r="D3712">
            <v>24528.3</v>
          </cell>
        </row>
        <row r="3713">
          <cell r="A3713">
            <v>36585</v>
          </cell>
          <cell r="B3713">
            <v>36585</v>
          </cell>
          <cell r="C3713">
            <v>8.4</v>
          </cell>
          <cell r="D3713">
            <v>24536.7</v>
          </cell>
        </row>
        <row r="3714">
          <cell r="A3714">
            <v>36586</v>
          </cell>
          <cell r="B3714">
            <v>36586</v>
          </cell>
          <cell r="C3714">
            <v>8.6</v>
          </cell>
          <cell r="D3714">
            <v>24545.3</v>
          </cell>
        </row>
        <row r="3715">
          <cell r="A3715">
            <v>36587</v>
          </cell>
          <cell r="B3715">
            <v>36587</v>
          </cell>
          <cell r="C3715">
            <v>11</v>
          </cell>
          <cell r="D3715">
            <v>24556.3</v>
          </cell>
        </row>
        <row r="3716">
          <cell r="A3716">
            <v>36588</v>
          </cell>
          <cell r="B3716">
            <v>36588</v>
          </cell>
          <cell r="C3716">
            <v>10.199999999999999</v>
          </cell>
          <cell r="D3716">
            <v>24566.5</v>
          </cell>
        </row>
        <row r="3717">
          <cell r="A3717">
            <v>36589</v>
          </cell>
          <cell r="B3717">
            <v>36589</v>
          </cell>
          <cell r="C3717">
            <v>13.2</v>
          </cell>
          <cell r="D3717">
            <v>24579.7</v>
          </cell>
        </row>
        <row r="3718">
          <cell r="A3718">
            <v>36590</v>
          </cell>
          <cell r="B3718">
            <v>36590</v>
          </cell>
          <cell r="C3718">
            <v>14.2</v>
          </cell>
          <cell r="D3718">
            <v>24593.9</v>
          </cell>
        </row>
        <row r="3719">
          <cell r="A3719">
            <v>36591</v>
          </cell>
          <cell r="B3719">
            <v>36591</v>
          </cell>
          <cell r="C3719">
            <v>10.1</v>
          </cell>
          <cell r="D3719">
            <v>24604</v>
          </cell>
        </row>
        <row r="3720">
          <cell r="A3720">
            <v>36592</v>
          </cell>
          <cell r="B3720">
            <v>36592</v>
          </cell>
          <cell r="C3720">
            <v>6.1</v>
          </cell>
          <cell r="D3720">
            <v>24610.1</v>
          </cell>
        </row>
        <row r="3721">
          <cell r="A3721">
            <v>36593</v>
          </cell>
          <cell r="B3721">
            <v>36593</v>
          </cell>
          <cell r="C3721">
            <v>4.9000000000000004</v>
          </cell>
          <cell r="D3721">
            <v>24615</v>
          </cell>
        </row>
        <row r="3722">
          <cell r="A3722">
            <v>36594</v>
          </cell>
          <cell r="B3722">
            <v>36594</v>
          </cell>
          <cell r="C3722">
            <v>6</v>
          </cell>
          <cell r="D3722">
            <v>24621</v>
          </cell>
        </row>
        <row r="3723">
          <cell r="A3723">
            <v>36595</v>
          </cell>
          <cell r="B3723">
            <v>36595</v>
          </cell>
          <cell r="C3723">
            <v>12.3</v>
          </cell>
          <cell r="D3723">
            <v>24633.3</v>
          </cell>
        </row>
        <row r="3724">
          <cell r="A3724">
            <v>36596</v>
          </cell>
          <cell r="B3724">
            <v>36596</v>
          </cell>
          <cell r="C3724">
            <v>9.3000000000000007</v>
          </cell>
          <cell r="D3724">
            <v>24642.6</v>
          </cell>
        </row>
        <row r="3725">
          <cell r="A3725">
            <v>36597</v>
          </cell>
          <cell r="B3725">
            <v>36597</v>
          </cell>
          <cell r="C3725">
            <v>12.3</v>
          </cell>
          <cell r="D3725">
            <v>24654.899999999998</v>
          </cell>
        </row>
        <row r="3726">
          <cell r="A3726">
            <v>36598</v>
          </cell>
          <cell r="B3726">
            <v>36598</v>
          </cell>
          <cell r="C3726">
            <v>8.4</v>
          </cell>
          <cell r="D3726">
            <v>24663.3</v>
          </cell>
        </row>
        <row r="3727">
          <cell r="A3727">
            <v>36599</v>
          </cell>
          <cell r="B3727">
            <v>36599</v>
          </cell>
          <cell r="C3727">
            <v>7.7</v>
          </cell>
          <cell r="D3727">
            <v>24671</v>
          </cell>
        </row>
        <row r="3728">
          <cell r="A3728">
            <v>36600</v>
          </cell>
          <cell r="B3728">
            <v>36600</v>
          </cell>
          <cell r="C3728">
            <v>11.9</v>
          </cell>
          <cell r="D3728">
            <v>24682.9</v>
          </cell>
        </row>
        <row r="3729">
          <cell r="A3729">
            <v>36601</v>
          </cell>
          <cell r="B3729">
            <v>36601</v>
          </cell>
          <cell r="C3729">
            <v>12.9</v>
          </cell>
          <cell r="D3729">
            <v>24695.800000000003</v>
          </cell>
        </row>
        <row r="3730">
          <cell r="A3730">
            <v>36602</v>
          </cell>
          <cell r="B3730">
            <v>36602</v>
          </cell>
          <cell r="C3730">
            <v>12.7</v>
          </cell>
          <cell r="D3730">
            <v>24708.500000000004</v>
          </cell>
        </row>
        <row r="3731">
          <cell r="A3731">
            <v>36603</v>
          </cell>
          <cell r="B3731">
            <v>36603</v>
          </cell>
          <cell r="C3731">
            <v>11.8</v>
          </cell>
          <cell r="D3731">
            <v>24720.300000000003</v>
          </cell>
        </row>
        <row r="3732">
          <cell r="A3732">
            <v>36604</v>
          </cell>
          <cell r="B3732">
            <v>36604</v>
          </cell>
          <cell r="C3732">
            <v>10.4</v>
          </cell>
          <cell r="D3732">
            <v>24730.700000000004</v>
          </cell>
        </row>
        <row r="3733">
          <cell r="A3733">
            <v>36605</v>
          </cell>
          <cell r="B3733">
            <v>36605</v>
          </cell>
          <cell r="C3733">
            <v>10.7</v>
          </cell>
          <cell r="D3733">
            <v>24741.400000000005</v>
          </cell>
        </row>
        <row r="3734">
          <cell r="A3734">
            <v>36606</v>
          </cell>
          <cell r="B3734">
            <v>36606</v>
          </cell>
          <cell r="C3734">
            <v>10.1</v>
          </cell>
          <cell r="D3734">
            <v>24751.500000000004</v>
          </cell>
        </row>
        <row r="3735">
          <cell r="A3735">
            <v>36607</v>
          </cell>
          <cell r="B3735">
            <v>36607</v>
          </cell>
          <cell r="C3735">
            <v>9.6999999999999993</v>
          </cell>
          <cell r="D3735">
            <v>24761.200000000004</v>
          </cell>
        </row>
        <row r="3736">
          <cell r="A3736">
            <v>36608</v>
          </cell>
          <cell r="B3736">
            <v>36608</v>
          </cell>
          <cell r="C3736">
            <v>8.1</v>
          </cell>
          <cell r="D3736">
            <v>24769.300000000003</v>
          </cell>
        </row>
        <row r="3737">
          <cell r="A3737">
            <v>36609</v>
          </cell>
          <cell r="B3737">
            <v>36609</v>
          </cell>
          <cell r="C3737">
            <v>8.5</v>
          </cell>
          <cell r="D3737">
            <v>24777.800000000003</v>
          </cell>
        </row>
        <row r="3738">
          <cell r="A3738">
            <v>36610</v>
          </cell>
          <cell r="B3738">
            <v>36610</v>
          </cell>
          <cell r="C3738">
            <v>6.3</v>
          </cell>
          <cell r="D3738">
            <v>24784.100000000002</v>
          </cell>
        </row>
        <row r="3739">
          <cell r="A3739">
            <v>36611</v>
          </cell>
          <cell r="B3739">
            <v>36611</v>
          </cell>
          <cell r="C3739">
            <v>6.3</v>
          </cell>
          <cell r="D3739">
            <v>24790.400000000001</v>
          </cell>
        </row>
        <row r="3740">
          <cell r="A3740">
            <v>36612</v>
          </cell>
          <cell r="B3740">
            <v>36612</v>
          </cell>
          <cell r="C3740">
            <v>9.6</v>
          </cell>
          <cell r="D3740">
            <v>24800</v>
          </cell>
        </row>
        <row r="3741">
          <cell r="A3741">
            <v>36613</v>
          </cell>
          <cell r="B3741">
            <v>36613</v>
          </cell>
          <cell r="C3741">
            <v>9.6</v>
          </cell>
          <cell r="D3741">
            <v>24809.599999999999</v>
          </cell>
        </row>
        <row r="3742">
          <cell r="A3742">
            <v>36614</v>
          </cell>
          <cell r="B3742">
            <v>36614</v>
          </cell>
          <cell r="C3742">
            <v>8.5</v>
          </cell>
          <cell r="D3742">
            <v>24818.1</v>
          </cell>
        </row>
        <row r="3743">
          <cell r="A3743">
            <v>36615</v>
          </cell>
          <cell r="B3743">
            <v>36615</v>
          </cell>
          <cell r="C3743">
            <v>8.6</v>
          </cell>
          <cell r="D3743">
            <v>24826.699999999997</v>
          </cell>
        </row>
        <row r="3744">
          <cell r="A3744">
            <v>36616</v>
          </cell>
          <cell r="B3744">
            <v>36616</v>
          </cell>
          <cell r="C3744">
            <v>10</v>
          </cell>
          <cell r="D3744">
            <v>24836.699999999997</v>
          </cell>
        </row>
        <row r="3745">
          <cell r="A3745">
            <v>36617</v>
          </cell>
          <cell r="B3745">
            <v>36617</v>
          </cell>
          <cell r="C3745">
            <v>9.5</v>
          </cell>
          <cell r="D3745">
            <v>24846.199999999997</v>
          </cell>
        </row>
        <row r="3746">
          <cell r="A3746">
            <v>36618</v>
          </cell>
          <cell r="B3746">
            <v>36618</v>
          </cell>
          <cell r="C3746">
            <v>7</v>
          </cell>
          <cell r="D3746">
            <v>24853.199999999997</v>
          </cell>
        </row>
        <row r="3747">
          <cell r="A3747">
            <v>36619</v>
          </cell>
          <cell r="B3747">
            <v>36619</v>
          </cell>
          <cell r="C3747">
            <v>4.3</v>
          </cell>
          <cell r="D3747">
            <v>24857.499999999996</v>
          </cell>
        </row>
        <row r="3748">
          <cell r="A3748">
            <v>36620</v>
          </cell>
          <cell r="B3748">
            <v>36620</v>
          </cell>
          <cell r="C3748">
            <v>6.8</v>
          </cell>
          <cell r="D3748">
            <v>24864.299999999996</v>
          </cell>
        </row>
        <row r="3749">
          <cell r="A3749">
            <v>36621</v>
          </cell>
          <cell r="B3749">
            <v>36621</v>
          </cell>
          <cell r="C3749">
            <v>10.4</v>
          </cell>
          <cell r="D3749">
            <v>24874.699999999997</v>
          </cell>
        </row>
        <row r="3750">
          <cell r="A3750">
            <v>36622</v>
          </cell>
          <cell r="B3750">
            <v>36622</v>
          </cell>
          <cell r="C3750">
            <v>10</v>
          </cell>
          <cell r="D3750">
            <v>24884.699999999997</v>
          </cell>
        </row>
        <row r="3751">
          <cell r="A3751">
            <v>36623</v>
          </cell>
          <cell r="B3751">
            <v>36623</v>
          </cell>
          <cell r="C3751">
            <v>9.9</v>
          </cell>
          <cell r="D3751">
            <v>24894.6</v>
          </cell>
        </row>
        <row r="3752">
          <cell r="A3752">
            <v>36624</v>
          </cell>
          <cell r="B3752">
            <v>36624</v>
          </cell>
          <cell r="C3752">
            <v>10.3</v>
          </cell>
          <cell r="D3752">
            <v>24904.899999999998</v>
          </cell>
        </row>
        <row r="3753">
          <cell r="A3753">
            <v>36625</v>
          </cell>
          <cell r="B3753">
            <v>36625</v>
          </cell>
          <cell r="C3753">
            <v>9.6</v>
          </cell>
          <cell r="D3753">
            <v>24914.499999999996</v>
          </cell>
        </row>
        <row r="3754">
          <cell r="A3754">
            <v>36626</v>
          </cell>
          <cell r="B3754">
            <v>36626</v>
          </cell>
          <cell r="C3754">
            <v>9.1999999999999993</v>
          </cell>
          <cell r="D3754">
            <v>24923.699999999997</v>
          </cell>
        </row>
        <row r="3755">
          <cell r="A3755">
            <v>36627</v>
          </cell>
          <cell r="B3755">
            <v>36627</v>
          </cell>
          <cell r="C3755">
            <v>8.1</v>
          </cell>
          <cell r="D3755">
            <v>24931.799999999996</v>
          </cell>
        </row>
        <row r="3756">
          <cell r="A3756">
            <v>36628</v>
          </cell>
          <cell r="B3756">
            <v>36628</v>
          </cell>
          <cell r="C3756">
            <v>8.8000000000000007</v>
          </cell>
          <cell r="D3756">
            <v>24940.599999999995</v>
          </cell>
        </row>
        <row r="3757">
          <cell r="A3757">
            <v>36629</v>
          </cell>
          <cell r="B3757">
            <v>36629</v>
          </cell>
          <cell r="C3757">
            <v>7.5</v>
          </cell>
          <cell r="D3757">
            <v>24948.099999999995</v>
          </cell>
        </row>
        <row r="3758">
          <cell r="A3758">
            <v>36630</v>
          </cell>
          <cell r="B3758">
            <v>36630</v>
          </cell>
          <cell r="C3758">
            <v>7.6</v>
          </cell>
          <cell r="D3758">
            <v>24955.699999999993</v>
          </cell>
        </row>
        <row r="3759">
          <cell r="A3759">
            <v>36631</v>
          </cell>
          <cell r="B3759">
            <v>36631</v>
          </cell>
          <cell r="C3759">
            <v>4.3</v>
          </cell>
          <cell r="D3759">
            <v>24959.999999999993</v>
          </cell>
        </row>
        <row r="3760">
          <cell r="A3760">
            <v>36632</v>
          </cell>
          <cell r="B3760">
            <v>36632</v>
          </cell>
          <cell r="C3760">
            <v>5.2</v>
          </cell>
          <cell r="D3760">
            <v>24965.199999999993</v>
          </cell>
        </row>
        <row r="3761">
          <cell r="A3761">
            <v>36633</v>
          </cell>
          <cell r="B3761">
            <v>36633</v>
          </cell>
          <cell r="C3761">
            <v>1</v>
          </cell>
          <cell r="D3761">
            <v>24966.199999999993</v>
          </cell>
        </row>
        <row r="3762">
          <cell r="A3762">
            <v>36634</v>
          </cell>
          <cell r="B3762">
            <v>36634</v>
          </cell>
          <cell r="C3762">
            <v>0.80000000000000071</v>
          </cell>
          <cell r="D3762">
            <v>24966.999999999993</v>
          </cell>
        </row>
        <row r="3763">
          <cell r="A3763">
            <v>36635</v>
          </cell>
          <cell r="B3763">
            <v>36635</v>
          </cell>
          <cell r="C3763">
            <v>1.3</v>
          </cell>
          <cell r="D3763">
            <v>24968.299999999992</v>
          </cell>
        </row>
        <row r="3764">
          <cell r="A3764">
            <v>36636</v>
          </cell>
          <cell r="B3764">
            <v>36636</v>
          </cell>
          <cell r="C3764">
            <v>0.80000000000000071</v>
          </cell>
          <cell r="D3764">
            <v>24969.099999999991</v>
          </cell>
        </row>
        <row r="3765">
          <cell r="A3765">
            <v>36637</v>
          </cell>
          <cell r="B3765">
            <v>36637</v>
          </cell>
          <cell r="C3765">
            <v>0</v>
          </cell>
          <cell r="D3765">
            <v>24969.099999999991</v>
          </cell>
        </row>
        <row r="3766">
          <cell r="A3766">
            <v>36638</v>
          </cell>
          <cell r="B3766">
            <v>36638</v>
          </cell>
          <cell r="C3766">
            <v>0</v>
          </cell>
          <cell r="D3766">
            <v>24969.099999999991</v>
          </cell>
        </row>
        <row r="3767">
          <cell r="A3767">
            <v>36639</v>
          </cell>
          <cell r="B3767">
            <v>36639</v>
          </cell>
          <cell r="C3767">
            <v>0</v>
          </cell>
          <cell r="D3767">
            <v>24969.099999999991</v>
          </cell>
        </row>
        <row r="3768">
          <cell r="A3768">
            <v>36640</v>
          </cell>
          <cell r="B3768">
            <v>36640</v>
          </cell>
          <cell r="C3768">
            <v>0</v>
          </cell>
          <cell r="D3768">
            <v>24969.099999999991</v>
          </cell>
        </row>
        <row r="3769">
          <cell r="A3769">
            <v>36641</v>
          </cell>
          <cell r="B3769">
            <v>36641</v>
          </cell>
          <cell r="C3769">
            <v>4</v>
          </cell>
          <cell r="D3769">
            <v>24973.099999999991</v>
          </cell>
        </row>
        <row r="3770">
          <cell r="A3770">
            <v>36642</v>
          </cell>
          <cell r="B3770">
            <v>36642</v>
          </cell>
          <cell r="C3770">
            <v>0</v>
          </cell>
          <cell r="D3770">
            <v>24973.099999999991</v>
          </cell>
        </row>
        <row r="3771">
          <cell r="A3771">
            <v>36643</v>
          </cell>
          <cell r="B3771">
            <v>36643</v>
          </cell>
          <cell r="C3771">
            <v>0</v>
          </cell>
          <cell r="D3771">
            <v>24973.099999999991</v>
          </cell>
        </row>
        <row r="3772">
          <cell r="A3772">
            <v>36644</v>
          </cell>
          <cell r="B3772">
            <v>36644</v>
          </cell>
          <cell r="C3772">
            <v>0</v>
          </cell>
          <cell r="D3772">
            <v>24973.099999999991</v>
          </cell>
        </row>
        <row r="3773">
          <cell r="A3773">
            <v>36645</v>
          </cell>
          <cell r="B3773">
            <v>36645</v>
          </cell>
          <cell r="C3773">
            <v>0</v>
          </cell>
          <cell r="D3773">
            <v>24973.099999999991</v>
          </cell>
        </row>
        <row r="3774">
          <cell r="A3774">
            <v>36646</v>
          </cell>
          <cell r="B3774">
            <v>36646</v>
          </cell>
          <cell r="C3774">
            <v>0</v>
          </cell>
          <cell r="D3774">
            <v>24973.099999999991</v>
          </cell>
        </row>
        <row r="3775">
          <cell r="A3775">
            <v>36647</v>
          </cell>
          <cell r="B3775">
            <v>36647</v>
          </cell>
          <cell r="C3775">
            <v>0</v>
          </cell>
          <cell r="D3775">
            <v>24973.099999999991</v>
          </cell>
        </row>
        <row r="3776">
          <cell r="A3776">
            <v>36648</v>
          </cell>
          <cell r="B3776">
            <v>36648</v>
          </cell>
          <cell r="C3776">
            <v>0</v>
          </cell>
          <cell r="D3776">
            <v>24973.099999999991</v>
          </cell>
        </row>
        <row r="3777">
          <cell r="A3777">
            <v>36649</v>
          </cell>
          <cell r="B3777">
            <v>36649</v>
          </cell>
          <cell r="C3777">
            <v>0.5</v>
          </cell>
          <cell r="D3777">
            <v>24973.599999999991</v>
          </cell>
        </row>
        <row r="3778">
          <cell r="A3778">
            <v>36650</v>
          </cell>
          <cell r="B3778">
            <v>36650</v>
          </cell>
          <cell r="C3778">
            <v>0</v>
          </cell>
          <cell r="D3778">
            <v>24973.599999999991</v>
          </cell>
        </row>
        <row r="3779">
          <cell r="A3779">
            <v>36651</v>
          </cell>
          <cell r="B3779">
            <v>36651</v>
          </cell>
          <cell r="C3779">
            <v>0</v>
          </cell>
          <cell r="D3779">
            <v>24973.599999999991</v>
          </cell>
        </row>
        <row r="3780">
          <cell r="A3780">
            <v>36652</v>
          </cell>
          <cell r="B3780">
            <v>36652</v>
          </cell>
          <cell r="C3780">
            <v>0</v>
          </cell>
          <cell r="D3780">
            <v>24973.599999999991</v>
          </cell>
        </row>
        <row r="3781">
          <cell r="A3781">
            <v>36653</v>
          </cell>
          <cell r="B3781">
            <v>36653</v>
          </cell>
          <cell r="C3781">
            <v>0</v>
          </cell>
          <cell r="D3781">
            <v>24973.599999999991</v>
          </cell>
        </row>
        <row r="3782">
          <cell r="A3782">
            <v>36654</v>
          </cell>
          <cell r="B3782">
            <v>36654</v>
          </cell>
          <cell r="C3782">
            <v>0</v>
          </cell>
          <cell r="D3782">
            <v>24973.599999999991</v>
          </cell>
        </row>
        <row r="3783">
          <cell r="A3783">
            <v>36655</v>
          </cell>
          <cell r="B3783">
            <v>36655</v>
          </cell>
          <cell r="C3783">
            <v>0</v>
          </cell>
          <cell r="D3783">
            <v>24973.599999999991</v>
          </cell>
        </row>
        <row r="3784">
          <cell r="A3784">
            <v>36656</v>
          </cell>
          <cell r="B3784">
            <v>36656</v>
          </cell>
          <cell r="C3784">
            <v>0</v>
          </cell>
          <cell r="D3784">
            <v>24973.599999999991</v>
          </cell>
        </row>
        <row r="3785">
          <cell r="A3785">
            <v>36657</v>
          </cell>
          <cell r="B3785">
            <v>36657</v>
          </cell>
          <cell r="C3785">
            <v>0</v>
          </cell>
          <cell r="D3785">
            <v>24973.599999999991</v>
          </cell>
        </row>
        <row r="3786">
          <cell r="A3786">
            <v>36658</v>
          </cell>
          <cell r="B3786">
            <v>36658</v>
          </cell>
          <cell r="C3786">
            <v>0.19999999999999929</v>
          </cell>
          <cell r="D3786">
            <v>24973.799999999992</v>
          </cell>
        </row>
        <row r="3787">
          <cell r="A3787">
            <v>36659</v>
          </cell>
          <cell r="B3787">
            <v>36659</v>
          </cell>
          <cell r="C3787">
            <v>1</v>
          </cell>
          <cell r="D3787">
            <v>24974.799999999992</v>
          </cell>
        </row>
        <row r="3788">
          <cell r="A3788">
            <v>36660</v>
          </cell>
          <cell r="B3788">
            <v>36660</v>
          </cell>
          <cell r="C3788">
            <v>0</v>
          </cell>
          <cell r="D3788">
            <v>24974.799999999992</v>
          </cell>
        </row>
        <row r="3789">
          <cell r="A3789">
            <v>36661</v>
          </cell>
          <cell r="B3789">
            <v>36661</v>
          </cell>
          <cell r="C3789">
            <v>0</v>
          </cell>
          <cell r="D3789">
            <v>24974.799999999992</v>
          </cell>
        </row>
        <row r="3790">
          <cell r="A3790">
            <v>36662</v>
          </cell>
          <cell r="B3790">
            <v>36662</v>
          </cell>
          <cell r="C3790">
            <v>0</v>
          </cell>
          <cell r="D3790">
            <v>24974.799999999992</v>
          </cell>
        </row>
        <row r="3791">
          <cell r="A3791">
            <v>36663</v>
          </cell>
          <cell r="B3791">
            <v>36663</v>
          </cell>
          <cell r="C3791">
            <v>0</v>
          </cell>
          <cell r="D3791">
            <v>24974.799999999992</v>
          </cell>
        </row>
        <row r="3792">
          <cell r="A3792">
            <v>36664</v>
          </cell>
          <cell r="B3792">
            <v>36664</v>
          </cell>
          <cell r="C3792">
            <v>0.30000000000000071</v>
          </cell>
          <cell r="D3792">
            <v>24975.099999999991</v>
          </cell>
        </row>
        <row r="3793">
          <cell r="A3793">
            <v>36665</v>
          </cell>
          <cell r="B3793">
            <v>36665</v>
          </cell>
          <cell r="C3793">
            <v>3.5</v>
          </cell>
          <cell r="D3793">
            <v>24978.599999999991</v>
          </cell>
        </row>
        <row r="3794">
          <cell r="A3794">
            <v>36666</v>
          </cell>
          <cell r="B3794">
            <v>36666</v>
          </cell>
          <cell r="C3794">
            <v>4.3</v>
          </cell>
          <cell r="D3794">
            <v>24982.899999999991</v>
          </cell>
        </row>
        <row r="3795">
          <cell r="A3795">
            <v>36667</v>
          </cell>
          <cell r="B3795">
            <v>36667</v>
          </cell>
          <cell r="C3795">
            <v>2.5</v>
          </cell>
          <cell r="D3795">
            <v>24985.399999999991</v>
          </cell>
        </row>
        <row r="3796">
          <cell r="A3796">
            <v>36668</v>
          </cell>
          <cell r="B3796">
            <v>36668</v>
          </cell>
          <cell r="C3796">
            <v>3.4</v>
          </cell>
          <cell r="D3796">
            <v>24988.799999999992</v>
          </cell>
        </row>
        <row r="3797">
          <cell r="A3797">
            <v>36669</v>
          </cell>
          <cell r="B3797">
            <v>36669</v>
          </cell>
          <cell r="C3797">
            <v>1.6</v>
          </cell>
          <cell r="D3797">
            <v>24990.399999999991</v>
          </cell>
        </row>
        <row r="3798">
          <cell r="A3798">
            <v>36670</v>
          </cell>
          <cell r="B3798">
            <v>36670</v>
          </cell>
          <cell r="C3798">
            <v>0</v>
          </cell>
          <cell r="D3798">
            <v>24990.399999999991</v>
          </cell>
        </row>
        <row r="3799">
          <cell r="A3799">
            <v>36671</v>
          </cell>
          <cell r="B3799">
            <v>36671</v>
          </cell>
          <cell r="C3799">
            <v>0</v>
          </cell>
          <cell r="D3799">
            <v>24990.399999999991</v>
          </cell>
        </row>
        <row r="3800">
          <cell r="A3800">
            <v>36672</v>
          </cell>
          <cell r="B3800">
            <v>36672</v>
          </cell>
          <cell r="C3800">
            <v>0.4</v>
          </cell>
          <cell r="D3800">
            <v>24990.799999999992</v>
          </cell>
        </row>
        <row r="3801">
          <cell r="A3801">
            <v>36673</v>
          </cell>
          <cell r="B3801">
            <v>36673</v>
          </cell>
          <cell r="C3801">
            <v>0.19999999999999929</v>
          </cell>
          <cell r="D3801">
            <v>24990.999999999993</v>
          </cell>
        </row>
        <row r="3802">
          <cell r="A3802">
            <v>36674</v>
          </cell>
          <cell r="B3802">
            <v>36674</v>
          </cell>
          <cell r="C3802">
            <v>0.6</v>
          </cell>
          <cell r="D3802">
            <v>24991.599999999991</v>
          </cell>
        </row>
        <row r="3803">
          <cell r="A3803">
            <v>36675</v>
          </cell>
          <cell r="B3803">
            <v>36675</v>
          </cell>
          <cell r="C3803">
            <v>3</v>
          </cell>
          <cell r="D3803">
            <v>24994.599999999991</v>
          </cell>
        </row>
        <row r="3804">
          <cell r="A3804">
            <v>36676</v>
          </cell>
          <cell r="B3804">
            <v>36676</v>
          </cell>
          <cell r="C3804">
            <v>4.2</v>
          </cell>
          <cell r="D3804">
            <v>24998.799999999992</v>
          </cell>
        </row>
        <row r="3805">
          <cell r="A3805">
            <v>36677</v>
          </cell>
          <cell r="B3805">
            <v>36677</v>
          </cell>
          <cell r="C3805">
            <v>2</v>
          </cell>
          <cell r="D3805">
            <v>25000.799999999992</v>
          </cell>
        </row>
        <row r="3806">
          <cell r="A3806">
            <v>36678</v>
          </cell>
          <cell r="B3806">
            <v>36678</v>
          </cell>
          <cell r="C3806">
            <v>0</v>
          </cell>
          <cell r="D3806">
            <v>25000.799999999992</v>
          </cell>
        </row>
        <row r="3807">
          <cell r="A3807">
            <v>36679</v>
          </cell>
          <cell r="B3807">
            <v>36679</v>
          </cell>
          <cell r="C3807">
            <v>0</v>
          </cell>
          <cell r="D3807">
            <v>25000.799999999992</v>
          </cell>
        </row>
        <row r="3808">
          <cell r="A3808">
            <v>36680</v>
          </cell>
          <cell r="B3808">
            <v>36680</v>
          </cell>
          <cell r="C3808">
            <v>0</v>
          </cell>
          <cell r="D3808">
            <v>25000.799999999992</v>
          </cell>
        </row>
        <row r="3809">
          <cell r="A3809">
            <v>36681</v>
          </cell>
          <cell r="B3809">
            <v>36681</v>
          </cell>
          <cell r="C3809">
            <v>0</v>
          </cell>
          <cell r="D3809">
            <v>25000.799999999992</v>
          </cell>
        </row>
        <row r="3810">
          <cell r="A3810">
            <v>36682</v>
          </cell>
          <cell r="B3810">
            <v>36682</v>
          </cell>
          <cell r="C3810">
            <v>0</v>
          </cell>
          <cell r="D3810">
            <v>25000.799999999992</v>
          </cell>
        </row>
        <row r="3811">
          <cell r="A3811">
            <v>36683</v>
          </cell>
          <cell r="B3811">
            <v>36683</v>
          </cell>
          <cell r="C3811">
            <v>0</v>
          </cell>
          <cell r="D3811">
            <v>25000.799999999992</v>
          </cell>
        </row>
        <row r="3812">
          <cell r="A3812">
            <v>36684</v>
          </cell>
          <cell r="B3812">
            <v>36684</v>
          </cell>
          <cell r="C3812">
            <v>1.3</v>
          </cell>
          <cell r="D3812">
            <v>25002.099999999991</v>
          </cell>
        </row>
        <row r="3813">
          <cell r="A3813">
            <v>36685</v>
          </cell>
          <cell r="B3813">
            <v>36685</v>
          </cell>
          <cell r="C3813">
            <v>9.9999999999999645E-2</v>
          </cell>
          <cell r="D3813">
            <v>25002.19999999999</v>
          </cell>
        </row>
        <row r="3814">
          <cell r="A3814">
            <v>36686</v>
          </cell>
          <cell r="B3814">
            <v>36686</v>
          </cell>
          <cell r="C3814">
            <v>0</v>
          </cell>
          <cell r="D3814">
            <v>25002.19999999999</v>
          </cell>
        </row>
        <row r="3815">
          <cell r="A3815">
            <v>36687</v>
          </cell>
          <cell r="B3815">
            <v>36687</v>
          </cell>
          <cell r="C3815">
            <v>0</v>
          </cell>
          <cell r="D3815">
            <v>25002.19999999999</v>
          </cell>
        </row>
        <row r="3816">
          <cell r="A3816">
            <v>36688</v>
          </cell>
          <cell r="B3816">
            <v>36688</v>
          </cell>
          <cell r="C3816">
            <v>0</v>
          </cell>
          <cell r="D3816">
            <v>25002.19999999999</v>
          </cell>
        </row>
        <row r="3817">
          <cell r="A3817">
            <v>36689</v>
          </cell>
          <cell r="B3817">
            <v>36689</v>
          </cell>
          <cell r="C3817">
            <v>0</v>
          </cell>
          <cell r="D3817">
            <v>25002.19999999999</v>
          </cell>
        </row>
        <row r="3818">
          <cell r="A3818">
            <v>36690</v>
          </cell>
          <cell r="B3818">
            <v>36690</v>
          </cell>
          <cell r="C3818">
            <v>0</v>
          </cell>
          <cell r="D3818">
            <v>25002.19999999999</v>
          </cell>
        </row>
        <row r="3819">
          <cell r="A3819">
            <v>36691</v>
          </cell>
          <cell r="B3819">
            <v>36691</v>
          </cell>
          <cell r="C3819">
            <v>0</v>
          </cell>
          <cell r="D3819">
            <v>25002.19999999999</v>
          </cell>
        </row>
        <row r="3820">
          <cell r="A3820">
            <v>36692</v>
          </cell>
          <cell r="B3820">
            <v>36692</v>
          </cell>
          <cell r="C3820">
            <v>0</v>
          </cell>
          <cell r="D3820">
            <v>25002.19999999999</v>
          </cell>
        </row>
        <row r="3821">
          <cell r="A3821">
            <v>36693</v>
          </cell>
          <cell r="B3821">
            <v>36693</v>
          </cell>
          <cell r="C3821">
            <v>2.4</v>
          </cell>
          <cell r="D3821">
            <v>25004.599999999991</v>
          </cell>
        </row>
        <row r="3822">
          <cell r="A3822">
            <v>36694</v>
          </cell>
          <cell r="B3822">
            <v>36694</v>
          </cell>
          <cell r="C3822">
            <v>1.4</v>
          </cell>
          <cell r="D3822">
            <v>25005.999999999993</v>
          </cell>
        </row>
        <row r="3823">
          <cell r="A3823">
            <v>36695</v>
          </cell>
          <cell r="B3823">
            <v>36695</v>
          </cell>
          <cell r="C3823">
            <v>0</v>
          </cell>
          <cell r="D3823">
            <v>25005.999999999993</v>
          </cell>
        </row>
        <row r="3824">
          <cell r="A3824">
            <v>36696</v>
          </cell>
          <cell r="B3824">
            <v>36696</v>
          </cell>
          <cell r="C3824">
            <v>0</v>
          </cell>
          <cell r="D3824">
            <v>25005.999999999993</v>
          </cell>
        </row>
        <row r="3825">
          <cell r="A3825">
            <v>36697</v>
          </cell>
          <cell r="B3825">
            <v>36697</v>
          </cell>
          <cell r="C3825">
            <v>0</v>
          </cell>
          <cell r="D3825">
            <v>25005.999999999993</v>
          </cell>
        </row>
        <row r="3826">
          <cell r="A3826">
            <v>36698</v>
          </cell>
          <cell r="B3826">
            <v>36698</v>
          </cell>
          <cell r="C3826">
            <v>0</v>
          </cell>
          <cell r="D3826">
            <v>25005.999999999993</v>
          </cell>
        </row>
        <row r="3827">
          <cell r="A3827">
            <v>36699</v>
          </cell>
          <cell r="B3827">
            <v>36699</v>
          </cell>
          <cell r="C3827">
            <v>0</v>
          </cell>
          <cell r="D3827">
            <v>25005.999999999993</v>
          </cell>
        </row>
        <row r="3828">
          <cell r="A3828">
            <v>36700</v>
          </cell>
          <cell r="B3828">
            <v>36700</v>
          </cell>
          <cell r="C3828">
            <v>0</v>
          </cell>
          <cell r="D3828">
            <v>25005.999999999993</v>
          </cell>
        </row>
        <row r="3829">
          <cell r="A3829">
            <v>36701</v>
          </cell>
          <cell r="B3829">
            <v>36701</v>
          </cell>
          <cell r="C3829">
            <v>0.19999999999999929</v>
          </cell>
          <cell r="D3829">
            <v>25006.199999999993</v>
          </cell>
        </row>
        <row r="3830">
          <cell r="A3830">
            <v>36702</v>
          </cell>
          <cell r="B3830">
            <v>36702</v>
          </cell>
          <cell r="C3830">
            <v>0.9</v>
          </cell>
          <cell r="D3830">
            <v>25007.099999999995</v>
          </cell>
        </row>
        <row r="3831">
          <cell r="A3831">
            <v>36703</v>
          </cell>
          <cell r="B3831">
            <v>36703</v>
          </cell>
          <cell r="C3831">
            <v>2.6</v>
          </cell>
          <cell r="D3831">
            <v>25009.699999999993</v>
          </cell>
        </row>
        <row r="3832">
          <cell r="A3832">
            <v>36704</v>
          </cell>
          <cell r="B3832">
            <v>36704</v>
          </cell>
          <cell r="C3832">
            <v>2.6</v>
          </cell>
          <cell r="D3832">
            <v>25012.299999999992</v>
          </cell>
        </row>
        <row r="3833">
          <cell r="A3833">
            <v>36705</v>
          </cell>
          <cell r="B3833">
            <v>36705</v>
          </cell>
          <cell r="C3833">
            <v>3.1</v>
          </cell>
          <cell r="D3833">
            <v>25015.399999999991</v>
          </cell>
        </row>
        <row r="3834">
          <cell r="A3834">
            <v>36706</v>
          </cell>
          <cell r="B3834">
            <v>36706</v>
          </cell>
          <cell r="C3834">
            <v>2.9</v>
          </cell>
          <cell r="D3834">
            <v>25018.299999999992</v>
          </cell>
        </row>
        <row r="3835">
          <cell r="A3835">
            <v>36707</v>
          </cell>
          <cell r="B3835">
            <v>36707</v>
          </cell>
          <cell r="C3835">
            <v>2.7</v>
          </cell>
          <cell r="D3835">
            <v>25020.999999999993</v>
          </cell>
        </row>
        <row r="3836">
          <cell r="A3836">
            <v>36708</v>
          </cell>
          <cell r="B3836">
            <v>36708</v>
          </cell>
          <cell r="C3836">
            <v>0</v>
          </cell>
          <cell r="D3836">
            <v>25020.999999999993</v>
          </cell>
        </row>
        <row r="3837">
          <cell r="A3837">
            <v>36709</v>
          </cell>
          <cell r="B3837">
            <v>36709</v>
          </cell>
          <cell r="C3837">
            <v>0</v>
          </cell>
          <cell r="D3837">
            <v>25020.999999999993</v>
          </cell>
        </row>
        <row r="3838">
          <cell r="A3838">
            <v>36710</v>
          </cell>
          <cell r="B3838">
            <v>36710</v>
          </cell>
          <cell r="C3838">
            <v>0</v>
          </cell>
          <cell r="D3838">
            <v>25020.999999999993</v>
          </cell>
        </row>
        <row r="3839">
          <cell r="A3839">
            <v>36711</v>
          </cell>
          <cell r="B3839">
            <v>36711</v>
          </cell>
          <cell r="C3839">
            <v>0</v>
          </cell>
          <cell r="D3839">
            <v>25020.999999999993</v>
          </cell>
        </row>
        <row r="3840">
          <cell r="A3840">
            <v>36712</v>
          </cell>
          <cell r="B3840">
            <v>36712</v>
          </cell>
          <cell r="C3840">
            <v>0</v>
          </cell>
          <cell r="D3840">
            <v>25020.999999999993</v>
          </cell>
        </row>
        <row r="3841">
          <cell r="A3841">
            <v>36713</v>
          </cell>
          <cell r="B3841">
            <v>36713</v>
          </cell>
          <cell r="C3841">
            <v>0</v>
          </cell>
          <cell r="D3841">
            <v>25020.999999999993</v>
          </cell>
        </row>
        <row r="3842">
          <cell r="A3842">
            <v>36714</v>
          </cell>
          <cell r="B3842">
            <v>36714</v>
          </cell>
          <cell r="C3842">
            <v>0</v>
          </cell>
          <cell r="D3842">
            <v>25020.999999999993</v>
          </cell>
        </row>
        <row r="3843">
          <cell r="A3843">
            <v>36715</v>
          </cell>
          <cell r="B3843">
            <v>36715</v>
          </cell>
          <cell r="C3843">
            <v>0.6</v>
          </cell>
          <cell r="D3843">
            <v>25021.599999999991</v>
          </cell>
        </row>
        <row r="3844">
          <cell r="A3844">
            <v>36716</v>
          </cell>
          <cell r="B3844">
            <v>36716</v>
          </cell>
          <cell r="C3844">
            <v>0</v>
          </cell>
          <cell r="D3844">
            <v>25021.599999999991</v>
          </cell>
        </row>
        <row r="3845">
          <cell r="A3845">
            <v>36717</v>
          </cell>
          <cell r="B3845">
            <v>36717</v>
          </cell>
          <cell r="C3845">
            <v>0</v>
          </cell>
          <cell r="D3845">
            <v>25021.599999999991</v>
          </cell>
        </row>
        <row r="3846">
          <cell r="A3846">
            <v>36718</v>
          </cell>
          <cell r="B3846">
            <v>36718</v>
          </cell>
          <cell r="C3846">
            <v>0</v>
          </cell>
          <cell r="D3846">
            <v>25021.599999999991</v>
          </cell>
        </row>
        <row r="3847">
          <cell r="A3847">
            <v>36719</v>
          </cell>
          <cell r="B3847">
            <v>36719</v>
          </cell>
          <cell r="C3847">
            <v>0.69999999999999929</v>
          </cell>
          <cell r="D3847">
            <v>25022.299999999992</v>
          </cell>
        </row>
        <row r="3848">
          <cell r="A3848">
            <v>36720</v>
          </cell>
          <cell r="B3848">
            <v>36720</v>
          </cell>
          <cell r="C3848">
            <v>0.30000000000000071</v>
          </cell>
          <cell r="D3848">
            <v>25022.599999999991</v>
          </cell>
        </row>
        <row r="3849">
          <cell r="A3849">
            <v>36721</v>
          </cell>
          <cell r="B3849">
            <v>36721</v>
          </cell>
          <cell r="C3849">
            <v>0.30000000000000071</v>
          </cell>
          <cell r="D3849">
            <v>25022.899999999991</v>
          </cell>
        </row>
        <row r="3850">
          <cell r="A3850">
            <v>36722</v>
          </cell>
          <cell r="B3850">
            <v>36722</v>
          </cell>
          <cell r="C3850">
            <v>0.80000000000000071</v>
          </cell>
          <cell r="D3850">
            <v>25023.69999999999</v>
          </cell>
        </row>
        <row r="3851">
          <cell r="A3851">
            <v>36723</v>
          </cell>
          <cell r="B3851">
            <v>36723</v>
          </cell>
          <cell r="C3851">
            <v>0</v>
          </cell>
          <cell r="D3851">
            <v>25023.69999999999</v>
          </cell>
        </row>
        <row r="3852">
          <cell r="A3852">
            <v>36724</v>
          </cell>
          <cell r="B3852">
            <v>36724</v>
          </cell>
          <cell r="C3852">
            <v>0</v>
          </cell>
          <cell r="D3852">
            <v>25023.69999999999</v>
          </cell>
        </row>
        <row r="3853">
          <cell r="A3853">
            <v>36725</v>
          </cell>
          <cell r="B3853">
            <v>36725</v>
          </cell>
          <cell r="C3853">
            <v>0.5</v>
          </cell>
          <cell r="D3853">
            <v>25024.19999999999</v>
          </cell>
        </row>
        <row r="3854">
          <cell r="A3854">
            <v>36726</v>
          </cell>
          <cell r="B3854">
            <v>36726</v>
          </cell>
          <cell r="C3854">
            <v>1.5</v>
          </cell>
          <cell r="D3854">
            <v>25025.69999999999</v>
          </cell>
        </row>
        <row r="3855">
          <cell r="A3855">
            <v>36727</v>
          </cell>
          <cell r="B3855">
            <v>36727</v>
          </cell>
          <cell r="C3855">
            <v>0</v>
          </cell>
          <cell r="D3855">
            <v>25025.69999999999</v>
          </cell>
        </row>
        <row r="3856">
          <cell r="A3856">
            <v>36728</v>
          </cell>
          <cell r="B3856">
            <v>36728</v>
          </cell>
          <cell r="C3856">
            <v>0.69999999999999929</v>
          </cell>
          <cell r="D3856">
            <v>25026.399999999991</v>
          </cell>
        </row>
        <row r="3857">
          <cell r="A3857">
            <v>36729</v>
          </cell>
          <cell r="B3857">
            <v>36729</v>
          </cell>
          <cell r="C3857">
            <v>0</v>
          </cell>
          <cell r="D3857">
            <v>25026.399999999991</v>
          </cell>
        </row>
        <row r="3858">
          <cell r="A3858">
            <v>36730</v>
          </cell>
          <cell r="B3858">
            <v>36730</v>
          </cell>
          <cell r="C3858">
            <v>0</v>
          </cell>
          <cell r="D3858">
            <v>25026.399999999991</v>
          </cell>
        </row>
        <row r="3859">
          <cell r="A3859">
            <v>36731</v>
          </cell>
          <cell r="B3859">
            <v>36731</v>
          </cell>
          <cell r="C3859">
            <v>0</v>
          </cell>
          <cell r="D3859">
            <v>25026.399999999991</v>
          </cell>
        </row>
        <row r="3860">
          <cell r="A3860">
            <v>36732</v>
          </cell>
          <cell r="B3860">
            <v>36732</v>
          </cell>
          <cell r="C3860">
            <v>0</v>
          </cell>
          <cell r="D3860">
            <v>25026.399999999991</v>
          </cell>
        </row>
        <row r="3861">
          <cell r="A3861">
            <v>36733</v>
          </cell>
          <cell r="B3861">
            <v>36733</v>
          </cell>
          <cell r="C3861">
            <v>0</v>
          </cell>
          <cell r="D3861">
            <v>25026.399999999991</v>
          </cell>
        </row>
        <row r="3862">
          <cell r="A3862">
            <v>36734</v>
          </cell>
          <cell r="B3862">
            <v>36734</v>
          </cell>
          <cell r="C3862">
            <v>0</v>
          </cell>
          <cell r="D3862">
            <v>25026.399999999991</v>
          </cell>
        </row>
        <row r="3863">
          <cell r="A3863">
            <v>36735</v>
          </cell>
          <cell r="B3863">
            <v>36735</v>
          </cell>
          <cell r="C3863">
            <v>0</v>
          </cell>
          <cell r="D3863">
            <v>25026.399999999991</v>
          </cell>
        </row>
        <row r="3864">
          <cell r="A3864">
            <v>36736</v>
          </cell>
          <cell r="B3864">
            <v>36736</v>
          </cell>
          <cell r="C3864">
            <v>0</v>
          </cell>
          <cell r="D3864">
            <v>25026.399999999991</v>
          </cell>
        </row>
        <row r="3865">
          <cell r="A3865">
            <v>36737</v>
          </cell>
          <cell r="B3865">
            <v>36737</v>
          </cell>
          <cell r="C3865">
            <v>0</v>
          </cell>
          <cell r="D3865">
            <v>25026.399999999991</v>
          </cell>
        </row>
        <row r="3866">
          <cell r="A3866">
            <v>36738</v>
          </cell>
          <cell r="B3866">
            <v>36738</v>
          </cell>
          <cell r="C3866">
            <v>0</v>
          </cell>
          <cell r="D3866">
            <v>25026.399999999991</v>
          </cell>
        </row>
        <row r="3867">
          <cell r="A3867">
            <v>36739</v>
          </cell>
          <cell r="B3867">
            <v>36739</v>
          </cell>
          <cell r="C3867">
            <v>0</v>
          </cell>
          <cell r="D3867">
            <v>25026.399999999991</v>
          </cell>
        </row>
        <row r="3868">
          <cell r="A3868">
            <v>36740</v>
          </cell>
          <cell r="B3868">
            <v>36740</v>
          </cell>
          <cell r="C3868">
            <v>0</v>
          </cell>
          <cell r="D3868">
            <v>25026.399999999991</v>
          </cell>
        </row>
        <row r="3869">
          <cell r="A3869">
            <v>36741</v>
          </cell>
          <cell r="B3869">
            <v>36741</v>
          </cell>
          <cell r="C3869">
            <v>0</v>
          </cell>
          <cell r="D3869">
            <v>25026.399999999991</v>
          </cell>
        </row>
        <row r="3870">
          <cell r="A3870">
            <v>36742</v>
          </cell>
          <cell r="B3870">
            <v>36742</v>
          </cell>
          <cell r="C3870">
            <v>0</v>
          </cell>
          <cell r="D3870">
            <v>25026.399999999991</v>
          </cell>
        </row>
        <row r="3871">
          <cell r="A3871">
            <v>36743</v>
          </cell>
          <cell r="B3871">
            <v>36743</v>
          </cell>
          <cell r="C3871">
            <v>0</v>
          </cell>
          <cell r="D3871">
            <v>25026.399999999991</v>
          </cell>
        </row>
        <row r="3872">
          <cell r="A3872">
            <v>36744</v>
          </cell>
          <cell r="B3872">
            <v>36744</v>
          </cell>
          <cell r="C3872">
            <v>0</v>
          </cell>
          <cell r="D3872">
            <v>25026.399999999991</v>
          </cell>
        </row>
        <row r="3873">
          <cell r="A3873">
            <v>36745</v>
          </cell>
          <cell r="B3873">
            <v>36745</v>
          </cell>
          <cell r="C3873">
            <v>0</v>
          </cell>
          <cell r="D3873">
            <v>25026.399999999991</v>
          </cell>
        </row>
        <row r="3874">
          <cell r="A3874">
            <v>36746</v>
          </cell>
          <cell r="B3874">
            <v>36746</v>
          </cell>
          <cell r="C3874">
            <v>0</v>
          </cell>
          <cell r="D3874">
            <v>25026.399999999991</v>
          </cell>
        </row>
        <row r="3875">
          <cell r="A3875">
            <v>36747</v>
          </cell>
          <cell r="B3875">
            <v>36747</v>
          </cell>
          <cell r="C3875">
            <v>9.9999999999999645E-2</v>
          </cell>
          <cell r="D3875">
            <v>25026.499999999989</v>
          </cell>
        </row>
        <row r="3876">
          <cell r="A3876">
            <v>36748</v>
          </cell>
          <cell r="B3876">
            <v>36748</v>
          </cell>
          <cell r="C3876">
            <v>0</v>
          </cell>
          <cell r="D3876">
            <v>25026.499999999989</v>
          </cell>
        </row>
        <row r="3877">
          <cell r="A3877">
            <v>36749</v>
          </cell>
          <cell r="B3877">
            <v>36749</v>
          </cell>
          <cell r="C3877">
            <v>0</v>
          </cell>
          <cell r="D3877">
            <v>25026.499999999989</v>
          </cell>
        </row>
        <row r="3878">
          <cell r="A3878">
            <v>36750</v>
          </cell>
          <cell r="B3878">
            <v>36750</v>
          </cell>
          <cell r="C3878">
            <v>0</v>
          </cell>
          <cell r="D3878">
            <v>25026.499999999989</v>
          </cell>
        </row>
        <row r="3879">
          <cell r="A3879">
            <v>36751</v>
          </cell>
          <cell r="B3879">
            <v>36751</v>
          </cell>
          <cell r="C3879">
            <v>0</v>
          </cell>
          <cell r="D3879">
            <v>25026.499999999989</v>
          </cell>
        </row>
        <row r="3880">
          <cell r="A3880">
            <v>36752</v>
          </cell>
          <cell r="B3880">
            <v>36752</v>
          </cell>
          <cell r="C3880">
            <v>0</v>
          </cell>
          <cell r="D3880">
            <v>25026.499999999989</v>
          </cell>
        </row>
        <row r="3881">
          <cell r="A3881">
            <v>36753</v>
          </cell>
          <cell r="B3881">
            <v>36753</v>
          </cell>
          <cell r="C3881">
            <v>0</v>
          </cell>
          <cell r="D3881">
            <v>25026.499999999989</v>
          </cell>
        </row>
        <row r="3882">
          <cell r="A3882">
            <v>36754</v>
          </cell>
          <cell r="B3882">
            <v>36754</v>
          </cell>
          <cell r="C3882">
            <v>0</v>
          </cell>
          <cell r="D3882">
            <v>25026.499999999989</v>
          </cell>
        </row>
        <row r="3883">
          <cell r="A3883">
            <v>36755</v>
          </cell>
          <cell r="B3883">
            <v>36755</v>
          </cell>
          <cell r="C3883">
            <v>0</v>
          </cell>
          <cell r="D3883">
            <v>25026.499999999989</v>
          </cell>
        </row>
        <row r="3884">
          <cell r="A3884">
            <v>36756</v>
          </cell>
          <cell r="B3884">
            <v>36756</v>
          </cell>
          <cell r="C3884">
            <v>0</v>
          </cell>
          <cell r="D3884">
            <v>25026.499999999989</v>
          </cell>
        </row>
        <row r="3885">
          <cell r="A3885">
            <v>36757</v>
          </cell>
          <cell r="B3885">
            <v>36757</v>
          </cell>
          <cell r="C3885">
            <v>0</v>
          </cell>
          <cell r="D3885">
            <v>25026.499999999989</v>
          </cell>
        </row>
        <row r="3886">
          <cell r="A3886">
            <v>36758</v>
          </cell>
          <cell r="B3886">
            <v>36758</v>
          </cell>
          <cell r="C3886">
            <v>0</v>
          </cell>
          <cell r="D3886">
            <v>25026.499999999989</v>
          </cell>
        </row>
        <row r="3887">
          <cell r="A3887">
            <v>36759</v>
          </cell>
          <cell r="B3887">
            <v>36759</v>
          </cell>
          <cell r="C3887">
            <v>0</v>
          </cell>
          <cell r="D3887">
            <v>25026.499999999989</v>
          </cell>
        </row>
        <row r="3888">
          <cell r="A3888">
            <v>36760</v>
          </cell>
          <cell r="B3888">
            <v>36760</v>
          </cell>
          <cell r="C3888">
            <v>0</v>
          </cell>
          <cell r="D3888">
            <v>25026.499999999989</v>
          </cell>
        </row>
        <row r="3889">
          <cell r="A3889">
            <v>36761</v>
          </cell>
          <cell r="B3889">
            <v>36761</v>
          </cell>
          <cell r="C3889">
            <v>0</v>
          </cell>
          <cell r="D3889">
            <v>25026.499999999989</v>
          </cell>
        </row>
        <row r="3890">
          <cell r="A3890">
            <v>36762</v>
          </cell>
          <cell r="B3890">
            <v>36762</v>
          </cell>
          <cell r="C3890">
            <v>0</v>
          </cell>
          <cell r="D3890">
            <v>25026.499999999989</v>
          </cell>
        </row>
        <row r="3891">
          <cell r="A3891">
            <v>36763</v>
          </cell>
          <cell r="B3891">
            <v>36763</v>
          </cell>
          <cell r="C3891">
            <v>0</v>
          </cell>
          <cell r="D3891">
            <v>25026.499999999989</v>
          </cell>
        </row>
        <row r="3892">
          <cell r="A3892">
            <v>36764</v>
          </cell>
          <cell r="B3892">
            <v>36764</v>
          </cell>
          <cell r="C3892">
            <v>0</v>
          </cell>
          <cell r="D3892">
            <v>25026.499999999989</v>
          </cell>
        </row>
        <row r="3893">
          <cell r="A3893">
            <v>36765</v>
          </cell>
          <cell r="B3893">
            <v>36765</v>
          </cell>
          <cell r="C3893">
            <v>0</v>
          </cell>
          <cell r="D3893">
            <v>25026.499999999989</v>
          </cell>
        </row>
        <row r="3894">
          <cell r="A3894">
            <v>36766</v>
          </cell>
          <cell r="B3894">
            <v>36766</v>
          </cell>
          <cell r="C3894">
            <v>0</v>
          </cell>
          <cell r="D3894">
            <v>25026.499999999989</v>
          </cell>
        </row>
        <row r="3895">
          <cell r="A3895">
            <v>36767</v>
          </cell>
          <cell r="B3895">
            <v>36767</v>
          </cell>
          <cell r="C3895">
            <v>0</v>
          </cell>
          <cell r="D3895">
            <v>25026.499999999989</v>
          </cell>
        </row>
        <row r="3896">
          <cell r="A3896">
            <v>36768</v>
          </cell>
          <cell r="B3896">
            <v>36768</v>
          </cell>
          <cell r="C3896">
            <v>0</v>
          </cell>
          <cell r="D3896">
            <v>25026.499999999989</v>
          </cell>
        </row>
        <row r="3897">
          <cell r="A3897">
            <v>36769</v>
          </cell>
          <cell r="B3897">
            <v>36769</v>
          </cell>
          <cell r="C3897">
            <v>0</v>
          </cell>
          <cell r="D3897">
            <v>25026.499999999989</v>
          </cell>
        </row>
        <row r="3898">
          <cell r="A3898">
            <v>36770</v>
          </cell>
          <cell r="B3898">
            <v>36770</v>
          </cell>
        </row>
        <row r="3899">
          <cell r="A3899">
            <v>36771</v>
          </cell>
          <cell r="B3899">
            <v>36771</v>
          </cell>
        </row>
        <row r="3900">
          <cell r="A3900">
            <v>36772</v>
          </cell>
          <cell r="B3900">
            <v>36772</v>
          </cell>
        </row>
        <row r="3901">
          <cell r="A3901">
            <v>36773</v>
          </cell>
          <cell r="B3901">
            <v>36773</v>
          </cell>
        </row>
        <row r="3902">
          <cell r="A3902">
            <v>36774</v>
          </cell>
          <cell r="B3902">
            <v>36774</v>
          </cell>
        </row>
        <row r="3903">
          <cell r="A3903">
            <v>36775</v>
          </cell>
          <cell r="B3903">
            <v>36775</v>
          </cell>
        </row>
        <row r="3904">
          <cell r="A3904">
            <v>36776</v>
          </cell>
          <cell r="B3904">
            <v>36776</v>
          </cell>
        </row>
        <row r="3905">
          <cell r="A3905">
            <v>36777</v>
          </cell>
          <cell r="B3905">
            <v>36777</v>
          </cell>
        </row>
        <row r="3906">
          <cell r="A3906">
            <v>36778</v>
          </cell>
          <cell r="B3906">
            <v>36778</v>
          </cell>
        </row>
        <row r="3907">
          <cell r="A3907">
            <v>36779</v>
          </cell>
          <cell r="B3907">
            <v>36779</v>
          </cell>
        </row>
        <row r="3908">
          <cell r="A3908">
            <v>36780</v>
          </cell>
          <cell r="B3908">
            <v>36780</v>
          </cell>
        </row>
        <row r="3909">
          <cell r="A3909">
            <v>36781</v>
          </cell>
          <cell r="B3909">
            <v>36781</v>
          </cell>
        </row>
        <row r="3910">
          <cell r="A3910">
            <v>36782</v>
          </cell>
          <cell r="B3910">
            <v>36782</v>
          </cell>
        </row>
        <row r="3911">
          <cell r="A3911">
            <v>36783</v>
          </cell>
          <cell r="B3911">
            <v>36783</v>
          </cell>
        </row>
        <row r="3912">
          <cell r="A3912">
            <v>36784</v>
          </cell>
          <cell r="B3912">
            <v>36784</v>
          </cell>
        </row>
        <row r="3913">
          <cell r="A3913">
            <v>36785</v>
          </cell>
          <cell r="B3913">
            <v>36785</v>
          </cell>
        </row>
        <row r="3914">
          <cell r="A3914">
            <v>36786</v>
          </cell>
          <cell r="B3914">
            <v>36786</v>
          </cell>
        </row>
        <row r="3915">
          <cell r="A3915">
            <v>36787</v>
          </cell>
          <cell r="B3915">
            <v>36787</v>
          </cell>
        </row>
        <row r="3916">
          <cell r="A3916">
            <v>36788</v>
          </cell>
          <cell r="B3916">
            <v>36788</v>
          </cell>
        </row>
        <row r="3917">
          <cell r="A3917">
            <v>36789</v>
          </cell>
          <cell r="B3917">
            <v>36789</v>
          </cell>
        </row>
        <row r="3918">
          <cell r="A3918">
            <v>36790</v>
          </cell>
          <cell r="B3918">
            <v>36790</v>
          </cell>
        </row>
        <row r="3919">
          <cell r="A3919">
            <v>36791</v>
          </cell>
          <cell r="B3919">
            <v>36791</v>
          </cell>
        </row>
        <row r="3920">
          <cell r="A3920">
            <v>36792</v>
          </cell>
          <cell r="B3920">
            <v>36792</v>
          </cell>
        </row>
        <row r="3921">
          <cell r="A3921">
            <v>36793</v>
          </cell>
          <cell r="B3921">
            <v>36793</v>
          </cell>
        </row>
        <row r="3922">
          <cell r="A3922">
            <v>36794</v>
          </cell>
          <cell r="B3922">
            <v>36794</v>
          </cell>
        </row>
        <row r="3923">
          <cell r="A3923">
            <v>36795</v>
          </cell>
          <cell r="B3923">
            <v>36795</v>
          </cell>
        </row>
        <row r="3924">
          <cell r="A3924">
            <v>36796</v>
          </cell>
          <cell r="B3924">
            <v>36796</v>
          </cell>
        </row>
        <row r="3925">
          <cell r="A3925">
            <v>36797</v>
          </cell>
          <cell r="B3925">
            <v>36797</v>
          </cell>
        </row>
        <row r="3926">
          <cell r="A3926">
            <v>36798</v>
          </cell>
          <cell r="B3926">
            <v>36798</v>
          </cell>
        </row>
        <row r="3927">
          <cell r="A3927">
            <v>36799</v>
          </cell>
          <cell r="B3927">
            <v>36799</v>
          </cell>
        </row>
        <row r="3928">
          <cell r="A3928">
            <v>36800</v>
          </cell>
          <cell r="B3928">
            <v>36800</v>
          </cell>
        </row>
        <row r="3929">
          <cell r="A3929">
            <v>36801</v>
          </cell>
          <cell r="B3929">
            <v>36801</v>
          </cell>
        </row>
        <row r="3930">
          <cell r="A3930">
            <v>36802</v>
          </cell>
          <cell r="B3930">
            <v>36802</v>
          </cell>
        </row>
        <row r="3931">
          <cell r="A3931">
            <v>36803</v>
          </cell>
          <cell r="B3931">
            <v>36803</v>
          </cell>
        </row>
        <row r="3932">
          <cell r="A3932">
            <v>36804</v>
          </cell>
          <cell r="B3932">
            <v>36804</v>
          </cell>
        </row>
        <row r="3933">
          <cell r="A3933">
            <v>36805</v>
          </cell>
          <cell r="B3933">
            <v>36805</v>
          </cell>
        </row>
        <row r="3934">
          <cell r="A3934">
            <v>36806</v>
          </cell>
          <cell r="B3934">
            <v>36806</v>
          </cell>
        </row>
        <row r="3935">
          <cell r="A3935">
            <v>36807</v>
          </cell>
          <cell r="B3935">
            <v>36807</v>
          </cell>
        </row>
        <row r="3936">
          <cell r="A3936">
            <v>36808</v>
          </cell>
          <cell r="B3936">
            <v>36808</v>
          </cell>
        </row>
        <row r="3937">
          <cell r="A3937">
            <v>36809</v>
          </cell>
          <cell r="B3937">
            <v>36809</v>
          </cell>
        </row>
        <row r="3938">
          <cell r="A3938">
            <v>36810</v>
          </cell>
          <cell r="B3938">
            <v>36810</v>
          </cell>
        </row>
        <row r="3939">
          <cell r="A3939">
            <v>36811</v>
          </cell>
          <cell r="B3939">
            <v>36811</v>
          </cell>
        </row>
        <row r="3940">
          <cell r="A3940">
            <v>36812</v>
          </cell>
          <cell r="B3940">
            <v>36812</v>
          </cell>
        </row>
        <row r="3941">
          <cell r="A3941">
            <v>36813</v>
          </cell>
          <cell r="B3941">
            <v>36813</v>
          </cell>
        </row>
        <row r="3942">
          <cell r="A3942">
            <v>36814</v>
          </cell>
          <cell r="B3942">
            <v>36814</v>
          </cell>
        </row>
        <row r="3943">
          <cell r="A3943">
            <v>36815</v>
          </cell>
          <cell r="B3943">
            <v>36815</v>
          </cell>
        </row>
        <row r="3944">
          <cell r="A3944">
            <v>36816</v>
          </cell>
          <cell r="B3944">
            <v>36816</v>
          </cell>
        </row>
        <row r="3945">
          <cell r="A3945">
            <v>36817</v>
          </cell>
          <cell r="B3945">
            <v>36817</v>
          </cell>
        </row>
        <row r="3946">
          <cell r="A3946">
            <v>36818</v>
          </cell>
          <cell r="B3946">
            <v>36818</v>
          </cell>
        </row>
        <row r="3947">
          <cell r="A3947">
            <v>36819</v>
          </cell>
          <cell r="B3947">
            <v>36819</v>
          </cell>
        </row>
        <row r="3948">
          <cell r="A3948">
            <v>36820</v>
          </cell>
          <cell r="B3948">
            <v>36820</v>
          </cell>
        </row>
        <row r="3949">
          <cell r="A3949">
            <v>36821</v>
          </cell>
          <cell r="B3949">
            <v>36821</v>
          </cell>
        </row>
        <row r="3950">
          <cell r="A3950">
            <v>36822</v>
          </cell>
          <cell r="B3950">
            <v>36822</v>
          </cell>
        </row>
        <row r="3951">
          <cell r="A3951">
            <v>36823</v>
          </cell>
          <cell r="B3951">
            <v>36823</v>
          </cell>
        </row>
        <row r="3952">
          <cell r="A3952">
            <v>36824</v>
          </cell>
          <cell r="B3952">
            <v>36824</v>
          </cell>
        </row>
        <row r="3953">
          <cell r="A3953">
            <v>36825</v>
          </cell>
          <cell r="B3953">
            <v>36825</v>
          </cell>
        </row>
        <row r="3954">
          <cell r="A3954">
            <v>36826</v>
          </cell>
          <cell r="B3954">
            <v>36826</v>
          </cell>
        </row>
        <row r="3955">
          <cell r="A3955">
            <v>36827</v>
          </cell>
          <cell r="B3955">
            <v>36827</v>
          </cell>
        </row>
        <row r="3956">
          <cell r="A3956">
            <v>36828</v>
          </cell>
          <cell r="B3956">
            <v>36828</v>
          </cell>
        </row>
        <row r="3957">
          <cell r="A3957">
            <v>36829</v>
          </cell>
          <cell r="B3957">
            <v>36829</v>
          </cell>
        </row>
        <row r="3958">
          <cell r="A3958">
            <v>36830</v>
          </cell>
          <cell r="B3958">
            <v>36830</v>
          </cell>
        </row>
        <row r="3959">
          <cell r="A3959">
            <v>36831</v>
          </cell>
          <cell r="B3959">
            <v>36831</v>
          </cell>
        </row>
        <row r="3960">
          <cell r="A3960">
            <v>36832</v>
          </cell>
          <cell r="B3960">
            <v>36832</v>
          </cell>
        </row>
        <row r="3961">
          <cell r="A3961">
            <v>36833</v>
          </cell>
          <cell r="B3961">
            <v>36833</v>
          </cell>
        </row>
        <row r="3962">
          <cell r="A3962">
            <v>36834</v>
          </cell>
          <cell r="B3962">
            <v>36834</v>
          </cell>
        </row>
        <row r="3963">
          <cell r="A3963">
            <v>36835</v>
          </cell>
          <cell r="B3963">
            <v>36835</v>
          </cell>
        </row>
        <row r="3964">
          <cell r="A3964">
            <v>36836</v>
          </cell>
          <cell r="B3964">
            <v>36836</v>
          </cell>
        </row>
        <row r="3965">
          <cell r="A3965">
            <v>36837</v>
          </cell>
          <cell r="B3965">
            <v>36837</v>
          </cell>
        </row>
        <row r="3966">
          <cell r="A3966">
            <v>36838</v>
          </cell>
          <cell r="B3966">
            <v>36838</v>
          </cell>
        </row>
        <row r="3967">
          <cell r="A3967">
            <v>36839</v>
          </cell>
          <cell r="B3967">
            <v>36839</v>
          </cell>
        </row>
        <row r="3968">
          <cell r="A3968">
            <v>36840</v>
          </cell>
          <cell r="B3968">
            <v>36840</v>
          </cell>
        </row>
        <row r="3969">
          <cell r="A3969">
            <v>36841</v>
          </cell>
          <cell r="B3969">
            <v>36841</v>
          </cell>
        </row>
        <row r="3970">
          <cell r="A3970">
            <v>36842</v>
          </cell>
          <cell r="B3970">
            <v>36842</v>
          </cell>
        </row>
        <row r="3971">
          <cell r="A3971">
            <v>36843</v>
          </cell>
          <cell r="B3971">
            <v>36843</v>
          </cell>
        </row>
        <row r="3972">
          <cell r="A3972">
            <v>36844</v>
          </cell>
          <cell r="B3972">
            <v>36844</v>
          </cell>
        </row>
        <row r="3973">
          <cell r="A3973">
            <v>36845</v>
          </cell>
          <cell r="B3973">
            <v>36845</v>
          </cell>
        </row>
        <row r="3974">
          <cell r="A3974">
            <v>36846</v>
          </cell>
          <cell r="B3974">
            <v>36846</v>
          </cell>
        </row>
        <row r="3975">
          <cell r="A3975">
            <v>36847</v>
          </cell>
          <cell r="B3975">
            <v>36847</v>
          </cell>
        </row>
        <row r="3976">
          <cell r="A3976">
            <v>36848</v>
          </cell>
          <cell r="B3976">
            <v>36848</v>
          </cell>
        </row>
        <row r="3977">
          <cell r="A3977">
            <v>36849</v>
          </cell>
          <cell r="B3977">
            <v>36849</v>
          </cell>
        </row>
        <row r="3978">
          <cell r="A3978">
            <v>36850</v>
          </cell>
          <cell r="B3978">
            <v>36850</v>
          </cell>
        </row>
        <row r="3979">
          <cell r="A3979">
            <v>36851</v>
          </cell>
          <cell r="B3979">
            <v>36851</v>
          </cell>
        </row>
        <row r="3980">
          <cell r="A3980">
            <v>36852</v>
          </cell>
          <cell r="B3980">
            <v>36852</v>
          </cell>
        </row>
        <row r="3981">
          <cell r="A3981">
            <v>36853</v>
          </cell>
          <cell r="B3981">
            <v>36853</v>
          </cell>
        </row>
        <row r="3982">
          <cell r="A3982">
            <v>36854</v>
          </cell>
          <cell r="B3982">
            <v>36854</v>
          </cell>
        </row>
        <row r="3983">
          <cell r="A3983">
            <v>36855</v>
          </cell>
          <cell r="B3983">
            <v>36855</v>
          </cell>
        </row>
        <row r="3984">
          <cell r="A3984">
            <v>36856</v>
          </cell>
          <cell r="B3984">
            <v>36856</v>
          </cell>
        </row>
        <row r="3985">
          <cell r="A3985">
            <v>36857</v>
          </cell>
          <cell r="B3985">
            <v>36857</v>
          </cell>
        </row>
        <row r="3986">
          <cell r="A3986">
            <v>36858</v>
          </cell>
          <cell r="B3986">
            <v>36858</v>
          </cell>
        </row>
        <row r="3987">
          <cell r="A3987">
            <v>36859</v>
          </cell>
          <cell r="B3987">
            <v>36859</v>
          </cell>
        </row>
        <row r="3988">
          <cell r="A3988">
            <v>36860</v>
          </cell>
          <cell r="B3988">
            <v>36860</v>
          </cell>
        </row>
        <row r="3989">
          <cell r="A3989">
            <v>36861</v>
          </cell>
          <cell r="B3989">
            <v>36861</v>
          </cell>
        </row>
        <row r="3990">
          <cell r="A3990">
            <v>36862</v>
          </cell>
          <cell r="B3990">
            <v>36862</v>
          </cell>
        </row>
        <row r="3991">
          <cell r="A3991">
            <v>36863</v>
          </cell>
          <cell r="B3991">
            <v>36863</v>
          </cell>
        </row>
        <row r="3992">
          <cell r="A3992">
            <v>36864</v>
          </cell>
          <cell r="B3992">
            <v>36864</v>
          </cell>
        </row>
        <row r="3993">
          <cell r="A3993">
            <v>36865</v>
          </cell>
          <cell r="B3993">
            <v>36865</v>
          </cell>
        </row>
        <row r="3994">
          <cell r="A3994">
            <v>36866</v>
          </cell>
          <cell r="B3994">
            <v>36866</v>
          </cell>
        </row>
        <row r="3995">
          <cell r="A3995">
            <v>36867</v>
          </cell>
          <cell r="B3995">
            <v>36867</v>
          </cell>
        </row>
        <row r="3996">
          <cell r="A3996">
            <v>36868</v>
          </cell>
          <cell r="B3996">
            <v>36868</v>
          </cell>
        </row>
        <row r="3997">
          <cell r="A3997">
            <v>36869</v>
          </cell>
          <cell r="B3997">
            <v>36869</v>
          </cell>
        </row>
        <row r="3998">
          <cell r="A3998">
            <v>36870</v>
          </cell>
          <cell r="B3998">
            <v>36870</v>
          </cell>
        </row>
        <row r="3999">
          <cell r="A3999">
            <v>36871</v>
          </cell>
          <cell r="B3999">
            <v>36871</v>
          </cell>
        </row>
        <row r="4000">
          <cell r="A4000">
            <v>36872</v>
          </cell>
          <cell r="B4000">
            <v>36872</v>
          </cell>
        </row>
        <row r="4001">
          <cell r="A4001">
            <v>36873</v>
          </cell>
          <cell r="B4001">
            <v>36873</v>
          </cell>
        </row>
        <row r="4002">
          <cell r="A4002">
            <v>36874</v>
          </cell>
          <cell r="B4002">
            <v>36874</v>
          </cell>
        </row>
        <row r="4003">
          <cell r="A4003">
            <v>36875</v>
          </cell>
          <cell r="B4003">
            <v>36875</v>
          </cell>
        </row>
        <row r="4004">
          <cell r="A4004">
            <v>36876</v>
          </cell>
          <cell r="B4004">
            <v>36876</v>
          </cell>
        </row>
        <row r="4005">
          <cell r="A4005">
            <v>36877</v>
          </cell>
          <cell r="B4005">
            <v>36877</v>
          </cell>
        </row>
        <row r="4006">
          <cell r="A4006">
            <v>36878</v>
          </cell>
          <cell r="B4006">
            <v>36878</v>
          </cell>
        </row>
        <row r="4007">
          <cell r="A4007">
            <v>36879</v>
          </cell>
          <cell r="B4007">
            <v>36879</v>
          </cell>
        </row>
        <row r="4008">
          <cell r="A4008">
            <v>36880</v>
          </cell>
          <cell r="B4008">
            <v>36880</v>
          </cell>
        </row>
        <row r="4009">
          <cell r="A4009">
            <v>36881</v>
          </cell>
          <cell r="B4009">
            <v>36881</v>
          </cell>
        </row>
        <row r="4010">
          <cell r="A4010">
            <v>36882</v>
          </cell>
          <cell r="B4010">
            <v>36882</v>
          </cell>
        </row>
        <row r="4011">
          <cell r="A4011">
            <v>36883</v>
          </cell>
          <cell r="B4011">
            <v>36883</v>
          </cell>
        </row>
        <row r="4012">
          <cell r="A4012">
            <v>36884</v>
          </cell>
          <cell r="B4012">
            <v>36884</v>
          </cell>
        </row>
        <row r="4013">
          <cell r="A4013">
            <v>36885</v>
          </cell>
          <cell r="B4013">
            <v>36885</v>
          </cell>
        </row>
        <row r="4014">
          <cell r="A4014">
            <v>36886</v>
          </cell>
          <cell r="B4014">
            <v>36886</v>
          </cell>
        </row>
        <row r="4015">
          <cell r="A4015">
            <v>36887</v>
          </cell>
          <cell r="B4015">
            <v>36887</v>
          </cell>
        </row>
        <row r="4016">
          <cell r="A4016">
            <v>36888</v>
          </cell>
          <cell r="B4016">
            <v>36888</v>
          </cell>
        </row>
        <row r="4017">
          <cell r="A4017">
            <v>36889</v>
          </cell>
          <cell r="B4017">
            <v>36889</v>
          </cell>
        </row>
        <row r="4018">
          <cell r="A4018">
            <v>36890</v>
          </cell>
          <cell r="B4018">
            <v>36890</v>
          </cell>
        </row>
        <row r="4019">
          <cell r="A4019">
            <v>36891</v>
          </cell>
          <cell r="B4019">
            <v>36891</v>
          </cell>
        </row>
      </sheetData>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itionsber_alt"/>
      <sheetName val="Investitionsberechnung"/>
      <sheetName val="WACC"/>
      <sheetName val="Grafiken"/>
      <sheetName val="Quelle"/>
      <sheetName val="Tacho"/>
      <sheetName val="Prognosen_Nominal"/>
      <sheetName val="NR-Holzheizstoffe"/>
      <sheetName val="Quellen"/>
      <sheetName val="Notes"/>
      <sheetName val="DESTATIS_Inflation"/>
      <sheetName val="Rendite_10Jahr_Bundeswertpapier"/>
      <sheetName val="Zins_10Jahr_Bundeswertpapier"/>
      <sheetName val="FK_bis_5Jahre"/>
    </sheetNames>
    <sheetDataSet>
      <sheetData sheetId="0" refreshError="1"/>
      <sheetData sheetId="1">
        <row r="12">
          <cell r="E12">
            <v>23</v>
          </cell>
        </row>
        <row r="40">
          <cell r="H40">
            <v>2021</v>
          </cell>
        </row>
        <row r="51">
          <cell r="H51">
            <v>-6200</v>
          </cell>
        </row>
        <row r="74">
          <cell r="H74">
            <v>0</v>
          </cell>
        </row>
      </sheetData>
      <sheetData sheetId="2" refreshError="1"/>
      <sheetData sheetId="3" refreshError="1"/>
      <sheetData sheetId="4"/>
      <sheetData sheetId="5">
        <row r="2">
          <cell r="L2" t="str">
            <v>Nadel</v>
          </cell>
        </row>
      </sheetData>
      <sheetData sheetId="6"/>
      <sheetData sheetId="7" refreshError="1"/>
      <sheetData sheetId="8" refreshError="1"/>
      <sheetData sheetId="9" refreshError="1"/>
      <sheetData sheetId="10">
        <row r="24">
          <cell r="C24">
            <v>0.3</v>
          </cell>
        </row>
      </sheetData>
      <sheetData sheetId="11" refreshError="1"/>
      <sheetData sheetId="12" refreshError="1"/>
      <sheetData sheetId="1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bundesbank.de/dynamic/action/de/statistiken/zeitreihen-datenbanken/zeitreihen-datenbank/759778/759778?listId=www_s510_unt4"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bundesbank.de/dynamic/action/de/statistiken/zeitreihen-datenbanken/zeitreihen-datenbank/759778/759778?listId=www_skms_it03a"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pwc-tools.de/kapitalkosten/"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bundesbank.de/de/statistiken/geld-und-kapitalmaerkte/zinssaetze-und-renditen/zinsstruktur-am-rentenmark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theme="0"/>
  </sheetPr>
  <dimension ref="A1:AM98"/>
  <sheetViews>
    <sheetView tabSelected="1" topLeftCell="B1" zoomScale="55" zoomScaleNormal="55" workbookViewId="0">
      <selection activeCell="G6" sqref="G6"/>
    </sheetView>
  </sheetViews>
  <sheetFormatPr baseColWidth="10" defaultColWidth="11.42578125" defaultRowHeight="15" outlineLevelRow="1" x14ac:dyDescent="0.25"/>
  <cols>
    <col min="1" max="1" width="4.7109375" hidden="1" customWidth="1"/>
    <col min="2" max="2" width="59.85546875" customWidth="1"/>
    <col min="3" max="3" width="12.140625" customWidth="1"/>
    <col min="4" max="5" width="22.140625" customWidth="1"/>
    <col min="6" max="6" width="7.42578125" customWidth="1"/>
    <col min="7" max="7" width="37.42578125" customWidth="1"/>
    <col min="8" max="52" width="15" customWidth="1"/>
  </cols>
  <sheetData>
    <row r="1" spans="1:39" ht="40.5" customHeight="1" x14ac:dyDescent="0.25">
      <c r="A1" s="1"/>
      <c r="B1" s="2" t="s">
        <v>0</v>
      </c>
      <c r="C1" s="3"/>
      <c r="D1" s="3"/>
      <c r="E1" s="4"/>
      <c r="F1" s="1"/>
      <c r="G1" s="1"/>
      <c r="H1" s="5"/>
      <c r="I1" s="6"/>
      <c r="J1" s="6"/>
      <c r="K1" s="7"/>
      <c r="L1" s="7"/>
      <c r="M1" s="1"/>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row>
    <row r="2" spans="1:39" x14ac:dyDescent="0.25">
      <c r="A2" s="8" t="s">
        <v>1</v>
      </c>
      <c r="B2" s="1"/>
      <c r="C2" s="1"/>
      <c r="D2" s="1"/>
      <c r="E2" s="1"/>
      <c r="F2" s="1"/>
      <c r="G2" s="1"/>
      <c r="H2" s="9"/>
      <c r="I2" s="7"/>
      <c r="J2" s="7"/>
      <c r="K2" s="7"/>
      <c r="L2" s="7"/>
      <c r="M2" s="1"/>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row>
    <row r="3" spans="1:39" ht="15.75" x14ac:dyDescent="0.25">
      <c r="A3" s="8" t="s">
        <v>2</v>
      </c>
      <c r="B3" s="10" t="s">
        <v>3</v>
      </c>
      <c r="C3" s="11"/>
      <c r="D3" s="11"/>
      <c r="E3" s="12"/>
      <c r="F3" s="1"/>
      <c r="G3" s="1"/>
      <c r="H3" s="9"/>
      <c r="I3" s="7"/>
      <c r="J3" s="7"/>
      <c r="K3" s="7"/>
      <c r="L3" s="7"/>
      <c r="M3" s="1"/>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row>
    <row r="4" spans="1:39" x14ac:dyDescent="0.25">
      <c r="A4" s="1"/>
      <c r="B4" s="13"/>
      <c r="C4" s="1"/>
      <c r="D4" s="1"/>
      <c r="E4" s="1"/>
      <c r="F4" s="1"/>
      <c r="G4" s="1"/>
      <c r="H4" s="9"/>
      <c r="I4" s="7"/>
      <c r="J4" s="7"/>
      <c r="K4" s="7"/>
      <c r="L4" s="7"/>
      <c r="M4" s="1"/>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row>
    <row r="5" spans="1:39" x14ac:dyDescent="0.25">
      <c r="A5" s="1"/>
      <c r="B5" s="213"/>
      <c r="C5" s="213"/>
      <c r="D5" s="213"/>
      <c r="E5" s="213"/>
      <c r="F5" s="1"/>
      <c r="G5" s="1"/>
      <c r="H5" s="9"/>
      <c r="I5" s="7"/>
      <c r="J5" s="7"/>
      <c r="K5" s="7"/>
      <c r="L5" s="14"/>
      <c r="M5" s="1"/>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row>
    <row r="6" spans="1:39" ht="35.1" customHeight="1" x14ac:dyDescent="0.25">
      <c r="A6" s="1"/>
      <c r="B6" s="15" t="s">
        <v>4</v>
      </c>
      <c r="C6" s="214" t="s">
        <v>5</v>
      </c>
      <c r="D6" s="215"/>
      <c r="E6" s="216"/>
      <c r="F6" s="1"/>
      <c r="G6" s="1"/>
      <c r="H6" s="9"/>
      <c r="I6" s="7"/>
      <c r="J6" s="7"/>
      <c r="K6" s="7"/>
      <c r="L6" s="16"/>
      <c r="M6" s="1"/>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row>
    <row r="7" spans="1:39" ht="35.1" customHeight="1" x14ac:dyDescent="0.25">
      <c r="A7" s="1"/>
      <c r="B7" s="15" t="s">
        <v>6</v>
      </c>
      <c r="C7" s="214" t="s">
        <v>7</v>
      </c>
      <c r="D7" s="215"/>
      <c r="E7" s="216"/>
      <c r="F7" s="1"/>
      <c r="G7" s="1"/>
      <c r="H7" s="1"/>
      <c r="I7" s="1"/>
      <c r="J7" s="1"/>
      <c r="K7" s="1"/>
      <c r="L7" s="158" t="str">
        <f>"Maximaler Wert" &amp; "  " &amp;VLOOKUP(Tacho!A1,Tacho!B7:H12,6,0)</f>
        <v>Maximaler Wert  0,24</v>
      </c>
      <c r="M7" s="1"/>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row>
    <row r="8" spans="1:39" x14ac:dyDescent="0.25">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row>
    <row r="9" spans="1:39" ht="20.100000000000001" customHeight="1" x14ac:dyDescent="0.25">
      <c r="A9" s="1"/>
      <c r="B9" s="1"/>
      <c r="C9" s="17" t="s">
        <v>8</v>
      </c>
      <c r="D9" s="18" t="s">
        <v>9</v>
      </c>
      <c r="E9" s="18" t="s">
        <v>6</v>
      </c>
      <c r="F9" s="1"/>
      <c r="G9" s="1"/>
      <c r="H9" s="1"/>
      <c r="I9" s="1"/>
      <c r="J9" s="1"/>
      <c r="K9" s="1"/>
      <c r="L9" s="1"/>
      <c r="M9" s="1"/>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row>
    <row r="10" spans="1:39" ht="20.100000000000001" customHeight="1" x14ac:dyDescent="0.25">
      <c r="A10" s="19"/>
      <c r="B10" s="13" t="s">
        <v>843</v>
      </c>
      <c r="C10" s="20" t="s">
        <v>10</v>
      </c>
      <c r="D10" s="217">
        <v>2021</v>
      </c>
      <c r="E10" s="218"/>
      <c r="F10" s="1"/>
      <c r="G10" s="1"/>
      <c r="H10" s="1"/>
      <c r="I10" s="1"/>
      <c r="J10" s="1"/>
      <c r="K10" s="1"/>
      <c r="L10" s="1"/>
      <c r="M10" s="1"/>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row>
    <row r="11" spans="1:39" ht="14.25" hidden="1" customHeight="1" x14ac:dyDescent="0.25">
      <c r="A11" s="19"/>
      <c r="B11" s="13"/>
      <c r="C11" s="1"/>
      <c r="D11" s="1"/>
      <c r="E11" s="1"/>
      <c r="F11" s="1"/>
      <c r="G11" s="1"/>
      <c r="H11" s="1"/>
      <c r="I11" s="1"/>
      <c r="J11" s="1"/>
      <c r="K11" s="1"/>
      <c r="L11" s="1"/>
      <c r="M11" s="1"/>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row>
    <row r="12" spans="1:39" ht="20.100000000000001" customHeight="1" thickBot="1" x14ac:dyDescent="0.3">
      <c r="A12" s="19"/>
      <c r="B12" s="13" t="s">
        <v>11</v>
      </c>
      <c r="C12" s="8" t="s">
        <v>12</v>
      </c>
      <c r="D12" s="21"/>
      <c r="E12" s="22">
        <v>20</v>
      </c>
      <c r="F12" s="1"/>
      <c r="G12" s="1"/>
      <c r="H12" s="1"/>
      <c r="I12" s="1"/>
      <c r="J12" s="1"/>
      <c r="K12" s="1"/>
      <c r="L12" s="1"/>
      <c r="M12" s="1"/>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row>
    <row r="13" spans="1:39" ht="27.4" customHeight="1" thickTop="1" x14ac:dyDescent="0.25">
      <c r="A13" s="23">
        <v>53</v>
      </c>
      <c r="B13" s="13" t="s">
        <v>13</v>
      </c>
      <c r="C13" s="8" t="s">
        <v>14</v>
      </c>
      <c r="D13" s="219">
        <v>2.1000000000000001E-2</v>
      </c>
      <c r="E13" s="220"/>
      <c r="F13" s="1"/>
      <c r="G13" s="1"/>
      <c r="H13" s="210" t="s">
        <v>15</v>
      </c>
      <c r="I13" s="211"/>
      <c r="J13" s="211"/>
      <c r="K13" s="211"/>
      <c r="L13" s="211"/>
      <c r="M13" s="212"/>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row>
    <row r="14" spans="1:39" ht="20.100000000000001" customHeight="1" outlineLevel="1" x14ac:dyDescent="0.25">
      <c r="A14" s="19"/>
      <c r="B14" s="24" t="s">
        <v>16</v>
      </c>
      <c r="C14" s="25" t="s">
        <v>10</v>
      </c>
      <c r="D14" s="225" t="s">
        <v>2</v>
      </c>
      <c r="E14" s="226"/>
      <c r="F14" s="26" t="s">
        <v>17</v>
      </c>
      <c r="G14" s="1"/>
      <c r="H14" s="27"/>
      <c r="I14" s="28"/>
      <c r="J14" s="28"/>
      <c r="K14" s="28"/>
      <c r="L14" s="28"/>
      <c r="M14" s="29"/>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row>
    <row r="15" spans="1:39" ht="20.100000000000001" customHeight="1" outlineLevel="1" x14ac:dyDescent="0.25">
      <c r="A15" s="19"/>
      <c r="B15" s="24" t="s">
        <v>18</v>
      </c>
      <c r="C15" s="25" t="s">
        <v>14</v>
      </c>
      <c r="D15" s="227">
        <f>WACC!$C$13</f>
        <v>2.1270318751519968E-2</v>
      </c>
      <c r="E15" s="228"/>
      <c r="F15" s="1"/>
      <c r="G15" s="1"/>
      <c r="H15" s="27"/>
      <c r="I15" s="28"/>
      <c r="J15" s="28"/>
      <c r="K15" s="28"/>
      <c r="L15" s="28"/>
      <c r="M15" s="29"/>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row>
    <row r="16" spans="1:39" ht="20.100000000000001" customHeight="1" x14ac:dyDescent="0.25">
      <c r="A16" s="19"/>
      <c r="B16" s="13" t="s">
        <v>19</v>
      </c>
      <c r="C16" s="8" t="s">
        <v>20</v>
      </c>
      <c r="D16" s="21"/>
      <c r="E16" s="30">
        <v>15000</v>
      </c>
      <c r="F16" s="1"/>
      <c r="G16" s="1"/>
      <c r="H16" s="229" t="s">
        <v>21</v>
      </c>
      <c r="I16" s="230"/>
      <c r="J16" s="231"/>
      <c r="K16" s="152" t="s">
        <v>22</v>
      </c>
      <c r="L16" s="232" t="s">
        <v>23</v>
      </c>
      <c r="M16" s="233"/>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row>
    <row r="17" spans="1:39" ht="20.100000000000001" customHeight="1" x14ac:dyDescent="0.25">
      <c r="A17" s="19"/>
      <c r="B17" s="13" t="s">
        <v>24</v>
      </c>
      <c r="C17" s="8" t="s">
        <v>43</v>
      </c>
      <c r="D17" s="30">
        <v>0</v>
      </c>
      <c r="E17" s="30">
        <v>0</v>
      </c>
      <c r="F17" s="1"/>
      <c r="G17" s="1"/>
      <c r="H17" s="31" t="s">
        <v>25</v>
      </c>
      <c r="I17" s="32"/>
      <c r="J17" s="33"/>
      <c r="K17" s="34" t="s">
        <v>14</v>
      </c>
      <c r="L17" s="234">
        <f>IF($E$12&lt;3,"Nutzungsdauer zu gering",IRR($H$48:$AL$48))</f>
        <v>8.9191310030366067E-2</v>
      </c>
      <c r="M17" s="235"/>
      <c r="N17" s="1"/>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row>
    <row r="18" spans="1:39" ht="20.100000000000001" customHeight="1" x14ac:dyDescent="0.25">
      <c r="A18" s="19"/>
      <c r="B18" s="13" t="s">
        <v>26</v>
      </c>
      <c r="C18" s="8" t="s">
        <v>43</v>
      </c>
      <c r="D18" s="21"/>
      <c r="E18" s="36">
        <f>($D$19*$D$22)/100-(($E$19*$E$22)/100)</f>
        <v>860</v>
      </c>
      <c r="F18" s="1"/>
      <c r="G18" s="1"/>
      <c r="H18" s="236" t="s">
        <v>27</v>
      </c>
      <c r="I18" s="237"/>
      <c r="J18" s="238"/>
      <c r="K18" s="37" t="s">
        <v>14</v>
      </c>
      <c r="L18" s="234">
        <f>$AL$51/(-$H$48)</f>
        <v>0.82616550883844886</v>
      </c>
      <c r="M18" s="235"/>
      <c r="N18" s="1"/>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row>
    <row r="19" spans="1:39" ht="20.100000000000001" customHeight="1" x14ac:dyDescent="0.25">
      <c r="A19" s="19"/>
      <c r="B19" s="13" t="s">
        <v>28</v>
      </c>
      <c r="C19" s="8" t="s">
        <v>29</v>
      </c>
      <c r="D19" s="30">
        <v>20000</v>
      </c>
      <c r="E19" s="30">
        <v>10000</v>
      </c>
      <c r="F19" s="1"/>
      <c r="G19" s="1"/>
      <c r="H19" s="236" t="s">
        <v>30</v>
      </c>
      <c r="I19" s="237"/>
      <c r="J19" s="238"/>
      <c r="K19" s="37" t="s">
        <v>10</v>
      </c>
      <c r="L19" s="239">
        <f>IF(SUM($H$52:$AL$53)&gt;=$E$12,"Projekt nicht rentabel",SUM($H$52:$AL$53)/E12)</f>
        <v>0.53798812357353021</v>
      </c>
      <c r="M19" s="240"/>
      <c r="N19" s="1"/>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row>
    <row r="20" spans="1:39" ht="24.75" customHeight="1" outlineLevel="1" x14ac:dyDescent="0.25">
      <c r="A20" s="19"/>
      <c r="B20" s="24" t="s">
        <v>31</v>
      </c>
      <c r="C20" s="38" t="s">
        <v>10</v>
      </c>
      <c r="D20" s="39" t="s">
        <v>32</v>
      </c>
      <c r="E20" s="39" t="s">
        <v>100</v>
      </c>
      <c r="F20" s="1"/>
      <c r="G20" s="1"/>
      <c r="H20" s="236"/>
      <c r="I20" s="237"/>
      <c r="J20" s="237"/>
      <c r="K20" s="241"/>
      <c r="L20" s="241"/>
      <c r="M20" s="242"/>
      <c r="N20" s="1"/>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row>
    <row r="21" spans="1:39" ht="20.100000000000001" customHeight="1" outlineLevel="1" x14ac:dyDescent="0.25">
      <c r="A21" s="19"/>
      <c r="B21" s="24" t="s">
        <v>34</v>
      </c>
      <c r="C21" s="25" t="s">
        <v>35</v>
      </c>
      <c r="D21" s="40">
        <f>VLOOKUP($D$20,Quelle!$A$7:$B$17,2,0)</f>
        <v>6.8</v>
      </c>
      <c r="E21" s="40">
        <f>VLOOKUP($E$20,Quelle!$A$7:$B$17,2,0)</f>
        <v>5.9</v>
      </c>
      <c r="F21" s="1"/>
      <c r="G21" s="1"/>
      <c r="H21" s="236"/>
      <c r="I21" s="237"/>
      <c r="J21" s="237"/>
      <c r="K21" s="41"/>
      <c r="L21" s="41"/>
      <c r="M21" s="42"/>
      <c r="N21" s="1"/>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row>
    <row r="22" spans="1:39" ht="20.100000000000001" customHeight="1" x14ac:dyDescent="0.25">
      <c r="A22" s="23">
        <v>15</v>
      </c>
      <c r="B22" s="13" t="s">
        <v>36</v>
      </c>
      <c r="C22" s="8" t="s">
        <v>35</v>
      </c>
      <c r="D22" s="43">
        <v>6.8</v>
      </c>
      <c r="E22" s="44">
        <v>5</v>
      </c>
      <c r="F22" s="1"/>
      <c r="G22" s="45"/>
      <c r="H22" s="221" t="s">
        <v>847</v>
      </c>
      <c r="I22" s="222"/>
      <c r="J22" s="222"/>
      <c r="K22" s="168"/>
      <c r="L22" s="223"/>
      <c r="M22" s="224"/>
      <c r="N22" s="1"/>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row>
    <row r="23" spans="1:39" ht="20.100000000000001" customHeight="1" x14ac:dyDescent="0.25">
      <c r="A23" s="23">
        <v>20</v>
      </c>
      <c r="B23" s="13" t="s">
        <v>37</v>
      </c>
      <c r="C23" s="8" t="s">
        <v>14</v>
      </c>
      <c r="D23" s="46">
        <v>1.6E-2</v>
      </c>
      <c r="E23" s="46">
        <v>4.0000000000000001E-3</v>
      </c>
      <c r="F23" s="1"/>
      <c r="G23" s="1"/>
      <c r="H23" s="236" t="str">
        <f>"Kapitalwert bei" &amp;" " &amp;$D$13*100&amp;" %"</f>
        <v>Kapitalwert bei 2,1 %</v>
      </c>
      <c r="I23" s="237"/>
      <c r="J23" s="237"/>
      <c r="K23" s="34" t="s">
        <v>20</v>
      </c>
      <c r="L23" s="245">
        <f>MAX($H$51:$AL$51)</f>
        <v>10079.219207829075</v>
      </c>
      <c r="M23" s="246"/>
      <c r="N23" s="1"/>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row>
    <row r="24" spans="1:39" ht="24" customHeight="1" outlineLevel="1" x14ac:dyDescent="0.25">
      <c r="A24" s="47"/>
      <c r="B24" s="24" t="s">
        <v>31</v>
      </c>
      <c r="C24" s="38" t="s">
        <v>10</v>
      </c>
      <c r="D24" s="151" t="s">
        <v>159</v>
      </c>
      <c r="E24" s="151" t="s">
        <v>102</v>
      </c>
      <c r="F24" s="1"/>
      <c r="G24" s="1"/>
      <c r="H24" s="31"/>
      <c r="I24" s="32"/>
      <c r="J24" s="32"/>
      <c r="K24" s="241"/>
      <c r="L24" s="241"/>
      <c r="M24" s="242"/>
      <c r="N24" s="1"/>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row>
    <row r="25" spans="1:39" ht="20.100000000000001" customHeight="1" outlineLevel="1" x14ac:dyDescent="0.25">
      <c r="A25" s="47"/>
      <c r="B25" s="24" t="s">
        <v>848</v>
      </c>
      <c r="C25" s="25" t="s">
        <v>14</v>
      </c>
      <c r="D25" s="48">
        <f>VLOOKUP($D$24,Prognosen_Nominal!$A$7:$L$22,12,0)</f>
        <v>-2.2631961003108936E-3</v>
      </c>
      <c r="E25" s="48">
        <f>VLOOKUP($E$24,Prognosen_Nominal!$A$7:$L$22,12,0)</f>
        <v>3.9849871440802431E-3</v>
      </c>
      <c r="F25" s="1"/>
      <c r="G25" s="1"/>
      <c r="H25" s="250"/>
      <c r="I25" s="251"/>
      <c r="J25" s="251"/>
      <c r="K25" s="237"/>
      <c r="L25" s="237"/>
      <c r="M25" s="247"/>
      <c r="N25" s="1"/>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row>
    <row r="26" spans="1:39" ht="20.100000000000001" customHeight="1" x14ac:dyDescent="0.25">
      <c r="A26" s="19"/>
      <c r="B26" s="13" t="s">
        <v>40</v>
      </c>
      <c r="C26" s="8" t="s">
        <v>20</v>
      </c>
      <c r="D26" s="30">
        <v>0</v>
      </c>
      <c r="E26" s="30">
        <v>3000</v>
      </c>
      <c r="F26" s="1"/>
      <c r="G26" s="161"/>
      <c r="H26" s="236" t="str">
        <f>"Dynamische Amortisationszeit bei" &amp;" " &amp;$D$13*100&amp;" %"</f>
        <v>Dynamische Amortisationszeit bei 2,1 %</v>
      </c>
      <c r="I26" s="237"/>
      <c r="J26" s="237"/>
      <c r="K26" s="34" t="s">
        <v>41</v>
      </c>
      <c r="L26" s="248">
        <f>IF(SUM($H$52:$AL$53)&gt;=20,"nicht in Nutzungsdauer",SUM($H$52:$AL$53))</f>
        <v>10.759762471470605</v>
      </c>
      <c r="M26" s="249"/>
      <c r="N26" s="1"/>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row>
    <row r="27" spans="1:39" ht="20.100000000000001" customHeight="1" x14ac:dyDescent="0.25">
      <c r="A27" s="19"/>
      <c r="B27" s="13" t="s">
        <v>42</v>
      </c>
      <c r="C27" s="8" t="s">
        <v>43</v>
      </c>
      <c r="D27" s="30">
        <v>200</v>
      </c>
      <c r="E27" s="30">
        <v>150</v>
      </c>
      <c r="F27" s="268" t="s">
        <v>44</v>
      </c>
      <c r="G27" s="1"/>
      <c r="H27" s="236" t="s">
        <v>48</v>
      </c>
      <c r="I27" s="237"/>
      <c r="J27" s="237"/>
      <c r="K27" s="34" t="s">
        <v>41</v>
      </c>
      <c r="L27" s="245">
        <f>SUM($I$45:$AL$45)/$E$12</f>
        <v>1091.8526123607758</v>
      </c>
      <c r="M27" s="246"/>
      <c r="N27" s="1"/>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row>
    <row r="28" spans="1:39" ht="20.100000000000001" customHeight="1" x14ac:dyDescent="0.25">
      <c r="A28" s="19"/>
      <c r="B28" s="13" t="s">
        <v>45</v>
      </c>
      <c r="C28" s="8" t="s">
        <v>43</v>
      </c>
      <c r="D28" s="30">
        <v>250</v>
      </c>
      <c r="E28" s="30">
        <v>50</v>
      </c>
      <c r="F28" s="268"/>
      <c r="G28" s="265"/>
      <c r="H28" s="221" t="s">
        <v>846</v>
      </c>
      <c r="I28" s="222"/>
      <c r="J28" s="222"/>
      <c r="K28" s="162"/>
      <c r="L28" s="269"/>
      <c r="M28" s="270"/>
      <c r="N28" s="1"/>
      <c r="O28" s="159"/>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row>
    <row r="29" spans="1:39" ht="20.100000000000001" customHeight="1" x14ac:dyDescent="0.25">
      <c r="A29" s="19"/>
      <c r="B29" s="13" t="s">
        <v>47</v>
      </c>
      <c r="C29" s="8" t="s">
        <v>43</v>
      </c>
      <c r="D29" s="30">
        <v>200</v>
      </c>
      <c r="E29" s="30">
        <v>150</v>
      </c>
      <c r="F29" s="268"/>
      <c r="G29" s="265"/>
      <c r="H29" s="236" t="s">
        <v>46</v>
      </c>
      <c r="I29" s="237"/>
      <c r="J29" s="237"/>
      <c r="K29" s="34" t="s">
        <v>20</v>
      </c>
      <c r="L29" s="245">
        <f>PMT($D$13,$E$12,$H$50)</f>
        <v>753.33151124347432</v>
      </c>
      <c r="M29" s="246"/>
      <c r="N29" s="1"/>
      <c r="O29" s="160"/>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row>
    <row r="30" spans="1:39" ht="20.100000000000001" customHeight="1" x14ac:dyDescent="0.25">
      <c r="A30" s="19"/>
      <c r="B30" s="13" t="s">
        <v>49</v>
      </c>
      <c r="C30" s="35" t="s">
        <v>43</v>
      </c>
      <c r="D30" s="49">
        <f>SUM($D$27:$D$29)</f>
        <v>650</v>
      </c>
      <c r="E30" s="49">
        <f>SUM($E$27:$E$29)</f>
        <v>350</v>
      </c>
      <c r="F30" s="268"/>
      <c r="G30" s="265"/>
      <c r="H30" s="236" t="str">
        <f>"statische Amortisationszeit"</f>
        <v>statische Amortisationszeit</v>
      </c>
      <c r="I30" s="237"/>
      <c r="J30" s="238"/>
      <c r="K30" s="34" t="s">
        <v>20</v>
      </c>
      <c r="L30" s="243">
        <f>IF(($E$16-$E$26+SUM($D$31:$E$31)+SUM($I$47:$AL$47))/($E$18+-$E$30+$D$30)&gt;$E$12,"nicht in Nutzungsdauer",($E$16-$E$26+SUM($D$31:$E$31)+SUM($I$47:$AL$47))/($E$18+-$E$30+$D$30))</f>
        <v>10.517241379310345</v>
      </c>
      <c r="M30" s="244"/>
      <c r="N30" s="1"/>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row>
    <row r="31" spans="1:39" ht="20.100000000000001" customHeight="1" x14ac:dyDescent="0.25">
      <c r="A31" s="19"/>
      <c r="B31" s="13" t="str">
        <f xml:space="preserve"> "Sonstige Einmalkosten" &amp;" " &amp;D10 &amp; " " &amp;"(z.B. Anmeldekosten)"</f>
        <v>Sonstige Einmalkosten 2021 (z.B. Anmeldekosten)</v>
      </c>
      <c r="C31" s="8" t="s">
        <v>20</v>
      </c>
      <c r="D31" s="21"/>
      <c r="E31" s="30">
        <v>200</v>
      </c>
      <c r="F31" s="50"/>
      <c r="G31" s="265"/>
      <c r="H31" s="236" t="s">
        <v>840</v>
      </c>
      <c r="I31" s="237"/>
      <c r="J31" s="238"/>
      <c r="K31" s="164" t="s">
        <v>14</v>
      </c>
      <c r="L31" s="245">
        <f>($E$18+($D$30-$E$30)-SUM($H$47:$AL$47)/$E$12)</f>
        <v>1150</v>
      </c>
      <c r="M31" s="246"/>
      <c r="N31" s="51"/>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row>
    <row r="32" spans="1:39" ht="16.5" customHeight="1" thickBot="1" x14ac:dyDescent="0.3">
      <c r="A32" s="19"/>
      <c r="B32" s="52"/>
      <c r="C32" s="53"/>
      <c r="D32" s="54"/>
      <c r="E32" s="54"/>
      <c r="F32" s="1"/>
      <c r="G32" s="1"/>
      <c r="H32" s="260" t="s">
        <v>845</v>
      </c>
      <c r="I32" s="261"/>
      <c r="J32" s="262"/>
      <c r="K32" s="163" t="s">
        <v>14</v>
      </c>
      <c r="L32" s="266">
        <f>$L$31/-($H$48)</f>
        <v>9.4262295081967207E-2</v>
      </c>
      <c r="M32" s="267"/>
      <c r="N32" s="55"/>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row>
    <row r="33" spans="1:39" ht="20.100000000000001" customHeight="1" thickTop="1" x14ac:dyDescent="0.25">
      <c r="A33" s="19"/>
      <c r="B33" s="56"/>
      <c r="C33" s="57"/>
      <c r="D33" s="263" t="s">
        <v>50</v>
      </c>
      <c r="E33" s="263"/>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ht="20.100000000000001" customHeight="1" x14ac:dyDescent="0.25">
      <c r="A34" s="19"/>
      <c r="B34" s="56"/>
      <c r="C34" s="57"/>
      <c r="D34" s="264" t="s">
        <v>51</v>
      </c>
      <c r="E34" s="264"/>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20.100000000000001" customHeight="1" x14ac:dyDescent="0.25">
      <c r="A35" s="19"/>
      <c r="B35" s="56"/>
      <c r="C35" s="57"/>
      <c r="D35" s="51"/>
      <c r="E35" s="5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20.100000000000001" customHeight="1" x14ac:dyDescent="0.25">
      <c r="A36" s="1"/>
      <c r="B36" s="1"/>
      <c r="C36" s="1"/>
      <c r="D36" s="252"/>
      <c r="E36" s="253"/>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20.100000000000001" customHeight="1" x14ac:dyDescent="0.25">
      <c r="A37" s="1"/>
      <c r="B37" s="1"/>
      <c r="C37" s="1"/>
      <c r="D37" s="1"/>
      <c r="E37" s="1"/>
      <c r="F37" s="1"/>
      <c r="G37" s="58" t="s">
        <v>52</v>
      </c>
      <c r="H37" s="59"/>
      <c r="I37" s="60"/>
      <c r="J37" s="60"/>
      <c r="K37" s="60"/>
      <c r="L37" s="60"/>
      <c r="M37" s="60"/>
      <c r="N37" s="60"/>
      <c r="O37" s="60"/>
      <c r="P37" s="60"/>
      <c r="Q37" s="60"/>
      <c r="R37" s="60"/>
      <c r="S37" s="60"/>
      <c r="T37" s="60"/>
      <c r="U37" s="60"/>
      <c r="V37" s="60"/>
      <c r="W37" s="60"/>
      <c r="X37" s="60"/>
      <c r="Y37" s="60"/>
      <c r="Z37" s="60"/>
      <c r="AA37" s="61"/>
      <c r="AB37" s="61"/>
      <c r="AC37" s="61"/>
      <c r="AD37" s="61"/>
      <c r="AE37" s="61"/>
      <c r="AF37" s="61"/>
      <c r="AG37" s="61"/>
      <c r="AH37" s="61"/>
      <c r="AI37" s="61"/>
      <c r="AJ37" s="61"/>
      <c r="AK37" s="61"/>
      <c r="AL37" s="61"/>
      <c r="AM37" s="1"/>
    </row>
    <row r="38" spans="1:39" ht="20.100000000000001" customHeight="1" x14ac:dyDescent="0.25">
      <c r="A38" s="1"/>
      <c r="B38" s="1"/>
      <c r="C38" s="1"/>
      <c r="D38" s="254" t="s">
        <v>53</v>
      </c>
      <c r="E38" s="255"/>
      <c r="F38" s="1"/>
      <c r="G38" s="63"/>
      <c r="H38" s="63" t="s">
        <v>54</v>
      </c>
      <c r="I38" s="63" t="s">
        <v>55</v>
      </c>
      <c r="J38" s="63" t="s">
        <v>55</v>
      </c>
      <c r="K38" s="63" t="s">
        <v>55</v>
      </c>
      <c r="L38" s="63" t="s">
        <v>55</v>
      </c>
      <c r="M38" s="63" t="s">
        <v>55</v>
      </c>
      <c r="N38" s="63" t="s">
        <v>55</v>
      </c>
      <c r="O38" s="63" t="s">
        <v>55</v>
      </c>
      <c r="P38" s="63" t="s">
        <v>55</v>
      </c>
      <c r="Q38" s="63" t="s">
        <v>55</v>
      </c>
      <c r="R38" s="63" t="s">
        <v>55</v>
      </c>
      <c r="S38" s="63" t="s">
        <v>55</v>
      </c>
      <c r="T38" s="63" t="s">
        <v>55</v>
      </c>
      <c r="U38" s="63" t="s">
        <v>55</v>
      </c>
      <c r="V38" s="63" t="s">
        <v>55</v>
      </c>
      <c r="W38" s="63" t="s">
        <v>55</v>
      </c>
      <c r="X38" s="63" t="s">
        <v>55</v>
      </c>
      <c r="Y38" s="63" t="s">
        <v>55</v>
      </c>
      <c r="Z38" s="63" t="s">
        <v>55</v>
      </c>
      <c r="AA38" s="63" t="s">
        <v>55</v>
      </c>
      <c r="AB38" s="63" t="s">
        <v>55</v>
      </c>
      <c r="AC38" s="63" t="s">
        <v>55</v>
      </c>
      <c r="AD38" s="63" t="s">
        <v>55</v>
      </c>
      <c r="AE38" s="63" t="s">
        <v>55</v>
      </c>
      <c r="AF38" s="63" t="s">
        <v>55</v>
      </c>
      <c r="AG38" s="63" t="s">
        <v>55</v>
      </c>
      <c r="AH38" s="63" t="s">
        <v>55</v>
      </c>
      <c r="AI38" s="63" t="s">
        <v>55</v>
      </c>
      <c r="AJ38" s="63" t="s">
        <v>55</v>
      </c>
      <c r="AK38" s="63" t="s">
        <v>55</v>
      </c>
      <c r="AL38" s="63" t="s">
        <v>55</v>
      </c>
      <c r="AM38" s="1"/>
    </row>
    <row r="39" spans="1:39" ht="20.100000000000001" customHeight="1" x14ac:dyDescent="0.25">
      <c r="A39" s="1"/>
      <c r="B39" s="1"/>
      <c r="C39" s="1"/>
      <c r="D39" s="256"/>
      <c r="E39" s="257"/>
      <c r="F39" s="1"/>
      <c r="G39" s="63"/>
      <c r="H39" s="63" t="s">
        <v>74</v>
      </c>
      <c r="I39" s="64">
        <v>1</v>
      </c>
      <c r="J39" s="64">
        <v>2</v>
      </c>
      <c r="K39" s="64">
        <v>3</v>
      </c>
      <c r="L39" s="64">
        <v>4</v>
      </c>
      <c r="M39" s="64">
        <v>5</v>
      </c>
      <c r="N39" s="64">
        <v>6</v>
      </c>
      <c r="O39" s="64">
        <v>7</v>
      </c>
      <c r="P39" s="64">
        <v>8</v>
      </c>
      <c r="Q39" s="64">
        <v>9</v>
      </c>
      <c r="R39" s="64">
        <v>10</v>
      </c>
      <c r="S39" s="64">
        <v>11</v>
      </c>
      <c r="T39" s="64">
        <v>12</v>
      </c>
      <c r="U39" s="64">
        <v>13</v>
      </c>
      <c r="V39" s="64">
        <v>14</v>
      </c>
      <c r="W39" s="64">
        <v>15</v>
      </c>
      <c r="X39" s="64">
        <v>16</v>
      </c>
      <c r="Y39" s="64">
        <v>17</v>
      </c>
      <c r="Z39" s="64">
        <v>18</v>
      </c>
      <c r="AA39" s="64">
        <v>19</v>
      </c>
      <c r="AB39" s="64">
        <v>20</v>
      </c>
      <c r="AC39" s="64">
        <v>21</v>
      </c>
      <c r="AD39" s="64">
        <v>22</v>
      </c>
      <c r="AE39" s="64">
        <v>23</v>
      </c>
      <c r="AF39" s="64">
        <v>24</v>
      </c>
      <c r="AG39" s="64">
        <v>25</v>
      </c>
      <c r="AH39" s="64">
        <v>26</v>
      </c>
      <c r="AI39" s="64">
        <v>27</v>
      </c>
      <c r="AJ39" s="64">
        <v>28</v>
      </c>
      <c r="AK39" s="64">
        <v>29</v>
      </c>
      <c r="AL39" s="64">
        <v>30</v>
      </c>
      <c r="AM39" s="1"/>
    </row>
    <row r="40" spans="1:39" ht="20.100000000000001" customHeight="1" x14ac:dyDescent="0.25">
      <c r="A40" s="1"/>
      <c r="B40" s="1"/>
      <c r="C40" s="1"/>
      <c r="D40" s="256"/>
      <c r="E40" s="257"/>
      <c r="F40" s="1"/>
      <c r="G40" s="65" t="s">
        <v>56</v>
      </c>
      <c r="H40" s="66">
        <f>$D$10</f>
        <v>2021</v>
      </c>
      <c r="I40" s="66">
        <f>$D$10+1</f>
        <v>2022</v>
      </c>
      <c r="J40" s="66">
        <f>I$40+1</f>
        <v>2023</v>
      </c>
      <c r="K40" s="66">
        <f t="shared" ref="K40:AL40" si="0">J$40+1</f>
        <v>2024</v>
      </c>
      <c r="L40" s="66">
        <f t="shared" si="0"/>
        <v>2025</v>
      </c>
      <c r="M40" s="66">
        <f t="shared" si="0"/>
        <v>2026</v>
      </c>
      <c r="N40" s="66">
        <f t="shared" si="0"/>
        <v>2027</v>
      </c>
      <c r="O40" s="66">
        <f t="shared" si="0"/>
        <v>2028</v>
      </c>
      <c r="P40" s="66">
        <f t="shared" si="0"/>
        <v>2029</v>
      </c>
      <c r="Q40" s="66">
        <f t="shared" si="0"/>
        <v>2030</v>
      </c>
      <c r="R40" s="66">
        <f t="shared" si="0"/>
        <v>2031</v>
      </c>
      <c r="S40" s="66">
        <f t="shared" si="0"/>
        <v>2032</v>
      </c>
      <c r="T40" s="66">
        <f t="shared" si="0"/>
        <v>2033</v>
      </c>
      <c r="U40" s="66">
        <f t="shared" si="0"/>
        <v>2034</v>
      </c>
      <c r="V40" s="66">
        <f t="shared" si="0"/>
        <v>2035</v>
      </c>
      <c r="W40" s="66">
        <f t="shared" si="0"/>
        <v>2036</v>
      </c>
      <c r="X40" s="66">
        <f t="shared" si="0"/>
        <v>2037</v>
      </c>
      <c r="Y40" s="66">
        <f t="shared" si="0"/>
        <v>2038</v>
      </c>
      <c r="Z40" s="66">
        <f t="shared" si="0"/>
        <v>2039</v>
      </c>
      <c r="AA40" s="66">
        <f t="shared" si="0"/>
        <v>2040</v>
      </c>
      <c r="AB40" s="66">
        <f t="shared" si="0"/>
        <v>2041</v>
      </c>
      <c r="AC40" s="66">
        <f t="shared" si="0"/>
        <v>2042</v>
      </c>
      <c r="AD40" s="66">
        <f t="shared" si="0"/>
        <v>2043</v>
      </c>
      <c r="AE40" s="66">
        <f t="shared" si="0"/>
        <v>2044</v>
      </c>
      <c r="AF40" s="66">
        <f t="shared" si="0"/>
        <v>2045</v>
      </c>
      <c r="AG40" s="66">
        <f t="shared" si="0"/>
        <v>2046</v>
      </c>
      <c r="AH40" s="66">
        <f t="shared" si="0"/>
        <v>2047</v>
      </c>
      <c r="AI40" s="66">
        <f t="shared" si="0"/>
        <v>2048</v>
      </c>
      <c r="AJ40" s="66">
        <f t="shared" si="0"/>
        <v>2049</v>
      </c>
      <c r="AK40" s="66">
        <f t="shared" si="0"/>
        <v>2050</v>
      </c>
      <c r="AL40" s="66">
        <f t="shared" si="0"/>
        <v>2051</v>
      </c>
      <c r="AM40" s="1"/>
    </row>
    <row r="41" spans="1:39" ht="20.100000000000001" customHeight="1" x14ac:dyDescent="0.25">
      <c r="A41" s="1"/>
      <c r="B41" s="67"/>
      <c r="C41" s="67"/>
      <c r="D41" s="256"/>
      <c r="E41" s="257"/>
      <c r="F41" s="1"/>
      <c r="G41" s="68" t="s">
        <v>57</v>
      </c>
      <c r="H41" s="69">
        <f>+E$16-E$26</f>
        <v>12000</v>
      </c>
      <c r="I41" s="69">
        <v>0</v>
      </c>
      <c r="J41" s="69">
        <v>0</v>
      </c>
      <c r="K41" s="69">
        <v>0</v>
      </c>
      <c r="L41" s="69">
        <v>0</v>
      </c>
      <c r="M41" s="69">
        <v>0</v>
      </c>
      <c r="N41" s="69">
        <v>0</v>
      </c>
      <c r="O41" s="69">
        <v>0</v>
      </c>
      <c r="P41" s="69">
        <v>0</v>
      </c>
      <c r="Q41" s="69">
        <v>0</v>
      </c>
      <c r="R41" s="69">
        <v>0</v>
      </c>
      <c r="S41" s="69">
        <v>0</v>
      </c>
      <c r="T41" s="69">
        <v>0</v>
      </c>
      <c r="U41" s="69">
        <v>0</v>
      </c>
      <c r="V41" s="69">
        <v>0</v>
      </c>
      <c r="W41" s="69">
        <v>0</v>
      </c>
      <c r="X41" s="69">
        <v>0</v>
      </c>
      <c r="Y41" s="69">
        <v>0</v>
      </c>
      <c r="Z41" s="69">
        <v>0</v>
      </c>
      <c r="AA41" s="69">
        <v>0</v>
      </c>
      <c r="AB41" s="69">
        <v>0</v>
      </c>
      <c r="AC41" s="69">
        <v>0</v>
      </c>
      <c r="AD41" s="69">
        <v>0</v>
      </c>
      <c r="AE41" s="69">
        <v>0</v>
      </c>
      <c r="AF41" s="69">
        <v>0</v>
      </c>
      <c r="AG41" s="69">
        <v>0</v>
      </c>
      <c r="AH41" s="69">
        <v>0</v>
      </c>
      <c r="AI41" s="69">
        <v>0</v>
      </c>
      <c r="AJ41" s="69">
        <v>0</v>
      </c>
      <c r="AK41" s="69">
        <v>0</v>
      </c>
      <c r="AL41" s="69">
        <v>0</v>
      </c>
      <c r="AM41" s="1"/>
    </row>
    <row r="42" spans="1:39" ht="20.100000000000001" customHeight="1" x14ac:dyDescent="0.25">
      <c r="A42" s="1"/>
      <c r="B42" s="67"/>
      <c r="C42" s="67"/>
      <c r="D42" s="258"/>
      <c r="E42" s="259"/>
      <c r="F42" s="1"/>
      <c r="G42" s="68" t="s">
        <v>842</v>
      </c>
      <c r="H42" s="69">
        <f>0</f>
        <v>0</v>
      </c>
      <c r="I42" s="69">
        <f>($E$19*$E$22)/100*((1+$E$23)^I$39)*I55</f>
        <v>502</v>
      </c>
      <c r="J42" s="69">
        <f t="shared" ref="J42:AL42" si="1">($E$19*$E$22)/100*((1+$E$23)^J$39)*J55</f>
        <v>504.00800000000004</v>
      </c>
      <c r="K42" s="69">
        <f t="shared" si="1"/>
        <v>506.02403200000003</v>
      </c>
      <c r="L42" s="69">
        <f t="shared" si="1"/>
        <v>508.04812812800003</v>
      </c>
      <c r="M42" s="69">
        <f t="shared" si="1"/>
        <v>510.08032064051201</v>
      </c>
      <c r="N42" s="69">
        <f t="shared" si="1"/>
        <v>512.120641923074</v>
      </c>
      <c r="O42" s="69">
        <f t="shared" si="1"/>
        <v>514.16912449076631</v>
      </c>
      <c r="P42" s="69">
        <f t="shared" si="1"/>
        <v>516.22580098872947</v>
      </c>
      <c r="Q42" s="69">
        <f t="shared" si="1"/>
        <v>518.29070419268442</v>
      </c>
      <c r="R42" s="69">
        <f t="shared" si="1"/>
        <v>520.36386700945513</v>
      </c>
      <c r="S42" s="69">
        <f t="shared" si="1"/>
        <v>522.44532247749294</v>
      </c>
      <c r="T42" s="69">
        <f t="shared" si="1"/>
        <v>524.53510376740303</v>
      </c>
      <c r="U42" s="69">
        <f t="shared" si="1"/>
        <v>526.63324418247259</v>
      </c>
      <c r="V42" s="69">
        <f t="shared" si="1"/>
        <v>528.7397771592025</v>
      </c>
      <c r="W42" s="69">
        <f t="shared" si="1"/>
        <v>530.85473626783926</v>
      </c>
      <c r="X42" s="69">
        <f t="shared" si="1"/>
        <v>532.97815521291068</v>
      </c>
      <c r="Y42" s="69">
        <f t="shared" si="1"/>
        <v>535.1100678337624</v>
      </c>
      <c r="Z42" s="69">
        <f t="shared" si="1"/>
        <v>537.25050810509742</v>
      </c>
      <c r="AA42" s="69">
        <f t="shared" si="1"/>
        <v>539.39951013751772</v>
      </c>
      <c r="AB42" s="69">
        <f t="shared" si="1"/>
        <v>541.55710817806789</v>
      </c>
      <c r="AC42" s="69">
        <f t="shared" si="1"/>
        <v>0</v>
      </c>
      <c r="AD42" s="69">
        <f t="shared" si="1"/>
        <v>0</v>
      </c>
      <c r="AE42" s="69">
        <f t="shared" si="1"/>
        <v>0</v>
      </c>
      <c r="AF42" s="69">
        <f t="shared" si="1"/>
        <v>0</v>
      </c>
      <c r="AG42" s="69">
        <f t="shared" si="1"/>
        <v>0</v>
      </c>
      <c r="AH42" s="69">
        <f t="shared" si="1"/>
        <v>0</v>
      </c>
      <c r="AI42" s="69">
        <f t="shared" si="1"/>
        <v>0</v>
      </c>
      <c r="AJ42" s="69">
        <f t="shared" si="1"/>
        <v>0</v>
      </c>
      <c r="AK42" s="69">
        <f t="shared" si="1"/>
        <v>0</v>
      </c>
      <c r="AL42" s="69">
        <f t="shared" si="1"/>
        <v>0</v>
      </c>
      <c r="AM42" s="1"/>
    </row>
    <row r="43" spans="1:39" ht="20.100000000000001" customHeight="1" x14ac:dyDescent="0.25">
      <c r="A43" s="1"/>
      <c r="B43" s="67"/>
      <c r="C43" s="67"/>
      <c r="D43" s="1"/>
      <c r="E43" s="1"/>
      <c r="F43" s="1"/>
      <c r="G43" s="68" t="s">
        <v>58</v>
      </c>
      <c r="H43" s="69">
        <v>0</v>
      </c>
      <c r="I43" s="69">
        <f>($D$30-$E$30+($E$17-$D$17))</f>
        <v>300</v>
      </c>
      <c r="J43" s="69">
        <f t="shared" ref="J43:AL43" si="2">($D$30-$E$30+($E$17-$D$17))</f>
        <v>300</v>
      </c>
      <c r="K43" s="69">
        <f t="shared" si="2"/>
        <v>300</v>
      </c>
      <c r="L43" s="69">
        <f t="shared" si="2"/>
        <v>300</v>
      </c>
      <c r="M43" s="69">
        <f t="shared" si="2"/>
        <v>300</v>
      </c>
      <c r="N43" s="69">
        <f t="shared" si="2"/>
        <v>300</v>
      </c>
      <c r="O43" s="69">
        <f t="shared" si="2"/>
        <v>300</v>
      </c>
      <c r="P43" s="69">
        <f t="shared" si="2"/>
        <v>300</v>
      </c>
      <c r="Q43" s="69">
        <f t="shared" si="2"/>
        <v>300</v>
      </c>
      <c r="R43" s="69">
        <f t="shared" si="2"/>
        <v>300</v>
      </c>
      <c r="S43" s="69">
        <f t="shared" si="2"/>
        <v>300</v>
      </c>
      <c r="T43" s="69">
        <f t="shared" si="2"/>
        <v>300</v>
      </c>
      <c r="U43" s="69">
        <f t="shared" si="2"/>
        <v>300</v>
      </c>
      <c r="V43" s="69">
        <f t="shared" si="2"/>
        <v>300</v>
      </c>
      <c r="W43" s="69">
        <f t="shared" si="2"/>
        <v>300</v>
      </c>
      <c r="X43" s="69">
        <f t="shared" si="2"/>
        <v>300</v>
      </c>
      <c r="Y43" s="69">
        <f t="shared" si="2"/>
        <v>300</v>
      </c>
      <c r="Z43" s="69">
        <f t="shared" si="2"/>
        <v>300</v>
      </c>
      <c r="AA43" s="69">
        <f t="shared" si="2"/>
        <v>300</v>
      </c>
      <c r="AB43" s="69">
        <f t="shared" si="2"/>
        <v>300</v>
      </c>
      <c r="AC43" s="69">
        <f t="shared" si="2"/>
        <v>300</v>
      </c>
      <c r="AD43" s="69">
        <f t="shared" si="2"/>
        <v>300</v>
      </c>
      <c r="AE43" s="69">
        <f t="shared" si="2"/>
        <v>300</v>
      </c>
      <c r="AF43" s="69">
        <f t="shared" si="2"/>
        <v>300</v>
      </c>
      <c r="AG43" s="69">
        <f t="shared" si="2"/>
        <v>300</v>
      </c>
      <c r="AH43" s="69">
        <f t="shared" si="2"/>
        <v>300</v>
      </c>
      <c r="AI43" s="69">
        <f t="shared" si="2"/>
        <v>300</v>
      </c>
      <c r="AJ43" s="69">
        <f t="shared" si="2"/>
        <v>300</v>
      </c>
      <c r="AK43" s="69">
        <f t="shared" si="2"/>
        <v>300</v>
      </c>
      <c r="AL43" s="69">
        <f t="shared" si="2"/>
        <v>300</v>
      </c>
      <c r="AM43" s="1"/>
    </row>
    <row r="44" spans="1:39" ht="20.100000000000001" customHeight="1" x14ac:dyDescent="0.25">
      <c r="A44" s="1"/>
      <c r="B44" s="70"/>
      <c r="C44" s="70"/>
      <c r="D44" s="70"/>
      <c r="E44" s="70"/>
      <c r="F44" s="1"/>
      <c r="G44" s="68" t="s">
        <v>59</v>
      </c>
      <c r="H44" s="69">
        <v>0</v>
      </c>
      <c r="I44" s="69">
        <f>($D$19*$D$22)/100*((1+$D$23)^I$39)-((($E$19*$E$22)/100*((1+$E$23)^I$39)))</f>
        <v>879.76</v>
      </c>
      <c r="J44" s="69">
        <f>($D$19*$D$22)/100*((1+$D$23)^J$39)-((($E$19*$E$22)/100*((1+$E$23)^J$39)))+($E$17-$D$17)</f>
        <v>899.86015999999995</v>
      </c>
      <c r="K44" s="69">
        <f t="shared" ref="K44:AL44" si="3">($D$19*$D$22)/100*((1+$D$23)^K$39)-((($E$19*$E$22)/100*((1+$E$23)^K$39)))+($E$17-$D$17)</f>
        <v>920.30601855999998</v>
      </c>
      <c r="L44" s="69">
        <f t="shared" si="3"/>
        <v>941.10320324095994</v>
      </c>
      <c r="M44" s="69">
        <f t="shared" si="3"/>
        <v>962.25743203035142</v>
      </c>
      <c r="N44" s="69">
        <f t="shared" si="3"/>
        <v>983.77451479052309</v>
      </c>
      <c r="O44" s="69">
        <f t="shared" si="3"/>
        <v>1005.6603547302486</v>
      </c>
      <c r="P44" s="69">
        <f t="shared" si="3"/>
        <v>1027.9209498998216</v>
      </c>
      <c r="Q44" s="69">
        <f t="shared" si="3"/>
        <v>1050.5623947100837</v>
      </c>
      <c r="R44" s="69">
        <f t="shared" si="3"/>
        <v>1073.5908814757572</v>
      </c>
      <c r="S44" s="69">
        <f t="shared" si="3"/>
        <v>1097.0127019834827</v>
      </c>
      <c r="T44" s="69">
        <f t="shared" si="3"/>
        <v>1120.8342490849482</v>
      </c>
      <c r="U44" s="69">
        <f t="shared" si="3"/>
        <v>1145.0620183155165</v>
      </c>
      <c r="V44" s="69">
        <f t="shared" si="3"/>
        <v>1169.7026095387544</v>
      </c>
      <c r="W44" s="69">
        <f t="shared" si="3"/>
        <v>1194.7627286172847</v>
      </c>
      <c r="X44" s="69">
        <f t="shared" si="3"/>
        <v>1220.2491891103753</v>
      </c>
      <c r="Y44" s="69">
        <f t="shared" si="3"/>
        <v>1246.1689139986961</v>
      </c>
      <c r="Z44" s="69">
        <f t="shared" si="3"/>
        <v>1272.5289374366805</v>
      </c>
      <c r="AA44" s="69">
        <f t="shared" si="3"/>
        <v>1299.3364065329283</v>
      </c>
      <c r="AB44" s="69">
        <f t="shared" si="3"/>
        <v>1326.5985831591056</v>
      </c>
      <c r="AC44" s="69">
        <f t="shared" si="3"/>
        <v>1354.3228457877883</v>
      </c>
      <c r="AD44" s="69">
        <f t="shared" si="3"/>
        <v>1382.516691359722</v>
      </c>
      <c r="AE44" s="69">
        <f t="shared" si="3"/>
        <v>1411.1877371809646</v>
      </c>
      <c r="AF44" s="69">
        <f t="shared" si="3"/>
        <v>1440.3437228503849</v>
      </c>
      <c r="AG44" s="69">
        <f t="shared" si="3"/>
        <v>1469.9925122180136</v>
      </c>
      <c r="AH44" s="69">
        <f t="shared" si="3"/>
        <v>1500.1420953747327</v>
      </c>
      <c r="AI44" s="69">
        <f t="shared" si="3"/>
        <v>1530.800590673804</v>
      </c>
      <c r="AJ44" s="69">
        <f t="shared" si="3"/>
        <v>1561.9762467847531</v>
      </c>
      <c r="AK44" s="69">
        <f t="shared" si="3"/>
        <v>1593.6774447801176</v>
      </c>
      <c r="AL44" s="69">
        <f t="shared" si="3"/>
        <v>1625.9127002555956</v>
      </c>
      <c r="AM44" s="1"/>
    </row>
    <row r="45" spans="1:39" ht="20.100000000000001" customHeight="1" x14ac:dyDescent="0.25">
      <c r="A45" s="1"/>
      <c r="B45" s="1"/>
      <c r="C45" s="1"/>
      <c r="D45" s="1"/>
      <c r="E45" s="1"/>
      <c r="F45" s="1"/>
      <c r="G45" s="68" t="s">
        <v>60</v>
      </c>
      <c r="H45" s="69">
        <f t="shared" ref="H45:AL45" si="4">+H44*H55</f>
        <v>0</v>
      </c>
      <c r="I45" s="69">
        <f t="shared" si="4"/>
        <v>879.76</v>
      </c>
      <c r="J45" s="69">
        <f t="shared" si="4"/>
        <v>899.86015999999995</v>
      </c>
      <c r="K45" s="69">
        <f t="shared" si="4"/>
        <v>920.30601855999998</v>
      </c>
      <c r="L45" s="69">
        <f t="shared" si="4"/>
        <v>941.10320324095994</v>
      </c>
      <c r="M45" s="69">
        <f t="shared" si="4"/>
        <v>962.25743203035142</v>
      </c>
      <c r="N45" s="69">
        <f t="shared" si="4"/>
        <v>983.77451479052309</v>
      </c>
      <c r="O45" s="69">
        <f t="shared" si="4"/>
        <v>1005.6603547302486</v>
      </c>
      <c r="P45" s="69">
        <f t="shared" si="4"/>
        <v>1027.9209498998216</v>
      </c>
      <c r="Q45" s="69">
        <f t="shared" si="4"/>
        <v>1050.5623947100837</v>
      </c>
      <c r="R45" s="69">
        <f t="shared" si="4"/>
        <v>1073.5908814757572</v>
      </c>
      <c r="S45" s="69">
        <f t="shared" si="4"/>
        <v>1097.0127019834827</v>
      </c>
      <c r="T45" s="69">
        <f t="shared" si="4"/>
        <v>1120.8342490849482</v>
      </c>
      <c r="U45" s="69">
        <f t="shared" si="4"/>
        <v>1145.0620183155165</v>
      </c>
      <c r="V45" s="69">
        <f t="shared" si="4"/>
        <v>1169.7026095387544</v>
      </c>
      <c r="W45" s="69">
        <f t="shared" si="4"/>
        <v>1194.7627286172847</v>
      </c>
      <c r="X45" s="69">
        <f t="shared" si="4"/>
        <v>1220.2491891103753</v>
      </c>
      <c r="Y45" s="69">
        <f t="shared" si="4"/>
        <v>1246.1689139986961</v>
      </c>
      <c r="Z45" s="69">
        <f t="shared" si="4"/>
        <v>1272.5289374366805</v>
      </c>
      <c r="AA45" s="69">
        <f t="shared" si="4"/>
        <v>1299.3364065329283</v>
      </c>
      <c r="AB45" s="69">
        <f t="shared" si="4"/>
        <v>1326.5985831591056</v>
      </c>
      <c r="AC45" s="69">
        <f t="shared" si="4"/>
        <v>0</v>
      </c>
      <c r="AD45" s="69">
        <f t="shared" si="4"/>
        <v>0</v>
      </c>
      <c r="AE45" s="69">
        <f t="shared" si="4"/>
        <v>0</v>
      </c>
      <c r="AF45" s="69">
        <f t="shared" si="4"/>
        <v>0</v>
      </c>
      <c r="AG45" s="69">
        <f t="shared" si="4"/>
        <v>0</v>
      </c>
      <c r="AH45" s="69">
        <f t="shared" si="4"/>
        <v>0</v>
      </c>
      <c r="AI45" s="69">
        <f t="shared" si="4"/>
        <v>0</v>
      </c>
      <c r="AJ45" s="69">
        <f t="shared" si="4"/>
        <v>0</v>
      </c>
      <c r="AK45" s="69">
        <f t="shared" si="4"/>
        <v>0</v>
      </c>
      <c r="AL45" s="69">
        <f t="shared" si="4"/>
        <v>0</v>
      </c>
      <c r="AM45" s="1"/>
    </row>
    <row r="46" spans="1:39" ht="20.100000000000001" customHeight="1" x14ac:dyDescent="0.25">
      <c r="A46" s="1"/>
      <c r="B46" s="1"/>
      <c r="C46" s="1"/>
      <c r="D46" s="1"/>
      <c r="E46" s="1"/>
      <c r="F46" s="1"/>
      <c r="G46" s="68" t="s">
        <v>61</v>
      </c>
      <c r="H46" s="69">
        <v>0</v>
      </c>
      <c r="I46" s="69">
        <f>I43*I55</f>
        <v>300</v>
      </c>
      <c r="J46" s="69">
        <f t="shared" ref="J46:AL46" si="5">J43*J55</f>
        <v>300</v>
      </c>
      <c r="K46" s="69">
        <f t="shared" si="5"/>
        <v>300</v>
      </c>
      <c r="L46" s="69">
        <f t="shared" si="5"/>
        <v>300</v>
      </c>
      <c r="M46" s="69">
        <f t="shared" si="5"/>
        <v>300</v>
      </c>
      <c r="N46" s="69">
        <f t="shared" si="5"/>
        <v>300</v>
      </c>
      <c r="O46" s="69">
        <f t="shared" si="5"/>
        <v>300</v>
      </c>
      <c r="P46" s="69">
        <f>P43*P55</f>
        <v>300</v>
      </c>
      <c r="Q46" s="69">
        <f t="shared" si="5"/>
        <v>300</v>
      </c>
      <c r="R46" s="69">
        <f t="shared" si="5"/>
        <v>300</v>
      </c>
      <c r="S46" s="69">
        <f t="shared" si="5"/>
        <v>300</v>
      </c>
      <c r="T46" s="69">
        <f t="shared" si="5"/>
        <v>300</v>
      </c>
      <c r="U46" s="69">
        <f t="shared" si="5"/>
        <v>300</v>
      </c>
      <c r="V46" s="69">
        <f t="shared" si="5"/>
        <v>300</v>
      </c>
      <c r="W46" s="69">
        <f t="shared" si="5"/>
        <v>300</v>
      </c>
      <c r="X46" s="69">
        <f t="shared" si="5"/>
        <v>300</v>
      </c>
      <c r="Y46" s="69">
        <f t="shared" si="5"/>
        <v>300</v>
      </c>
      <c r="Z46" s="69">
        <f t="shared" si="5"/>
        <v>300</v>
      </c>
      <c r="AA46" s="69">
        <f t="shared" si="5"/>
        <v>300</v>
      </c>
      <c r="AB46" s="69">
        <f t="shared" si="5"/>
        <v>300</v>
      </c>
      <c r="AC46" s="69">
        <f t="shared" si="5"/>
        <v>0</v>
      </c>
      <c r="AD46" s="69">
        <f t="shared" si="5"/>
        <v>0</v>
      </c>
      <c r="AE46" s="69">
        <f t="shared" si="5"/>
        <v>0</v>
      </c>
      <c r="AF46" s="69">
        <f t="shared" si="5"/>
        <v>0</v>
      </c>
      <c r="AG46" s="69">
        <f t="shared" si="5"/>
        <v>0</v>
      </c>
      <c r="AH46" s="69">
        <f t="shared" si="5"/>
        <v>0</v>
      </c>
      <c r="AI46" s="69">
        <f t="shared" si="5"/>
        <v>0</v>
      </c>
      <c r="AJ46" s="69">
        <f t="shared" si="5"/>
        <v>0</v>
      </c>
      <c r="AK46" s="69">
        <f t="shared" si="5"/>
        <v>0</v>
      </c>
      <c r="AL46" s="69">
        <f t="shared" si="5"/>
        <v>0</v>
      </c>
      <c r="AM46" s="1"/>
    </row>
    <row r="47" spans="1:39" ht="20.100000000000001" customHeight="1" x14ac:dyDescent="0.25">
      <c r="A47" s="1"/>
      <c r="B47" s="1"/>
      <c r="C47" s="1"/>
      <c r="D47" s="1"/>
      <c r="E47" s="1"/>
      <c r="F47" s="1"/>
      <c r="G47" s="68" t="s">
        <v>62</v>
      </c>
      <c r="H47" s="69">
        <f>(E31)*H55</f>
        <v>200</v>
      </c>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1"/>
    </row>
    <row r="48" spans="1:39" ht="20.100000000000001" customHeight="1" x14ac:dyDescent="0.25">
      <c r="A48" s="1"/>
      <c r="B48" s="1"/>
      <c r="C48" s="1"/>
      <c r="D48" s="1"/>
      <c r="E48" s="1"/>
      <c r="F48" s="1"/>
      <c r="G48" s="68" t="s">
        <v>63</v>
      </c>
      <c r="H48" s="69">
        <f>-H41-H47</f>
        <v>-12200</v>
      </c>
      <c r="I48" s="69">
        <f>-I41+I46+I45-I47</f>
        <v>1179.76</v>
      </c>
      <c r="J48" s="69">
        <f t="shared" ref="J48:AL48" si="6">-J41+J46+J45-J47</f>
        <v>1199.86016</v>
      </c>
      <c r="K48" s="69">
        <f t="shared" si="6"/>
        <v>1220.30601856</v>
      </c>
      <c r="L48" s="69">
        <f t="shared" si="6"/>
        <v>1241.1032032409598</v>
      </c>
      <c r="M48" s="69">
        <f t="shared" si="6"/>
        <v>1262.2574320303515</v>
      </c>
      <c r="N48" s="69">
        <f t="shared" si="6"/>
        <v>1283.774514790523</v>
      </c>
      <c r="O48" s="69">
        <f t="shared" si="6"/>
        <v>1305.6603547302486</v>
      </c>
      <c r="P48" s="69">
        <f t="shared" si="6"/>
        <v>1327.9209498998216</v>
      </c>
      <c r="Q48" s="69">
        <f t="shared" si="6"/>
        <v>1350.5623947100837</v>
      </c>
      <c r="R48" s="69">
        <f t="shared" si="6"/>
        <v>1373.5908814757572</v>
      </c>
      <c r="S48" s="69">
        <f t="shared" si="6"/>
        <v>1397.0127019834827</v>
      </c>
      <c r="T48" s="69">
        <f t="shared" si="6"/>
        <v>1420.8342490849482</v>
      </c>
      <c r="U48" s="69">
        <f t="shared" si="6"/>
        <v>1445.0620183155165</v>
      </c>
      <c r="V48" s="69">
        <f t="shared" si="6"/>
        <v>1469.7026095387544</v>
      </c>
      <c r="W48" s="69">
        <f t="shared" si="6"/>
        <v>1494.7627286172847</v>
      </c>
      <c r="X48" s="69">
        <f t="shared" si="6"/>
        <v>1520.2491891103753</v>
      </c>
      <c r="Y48" s="69">
        <f t="shared" si="6"/>
        <v>1546.1689139986961</v>
      </c>
      <c r="Z48" s="69">
        <f t="shared" si="6"/>
        <v>1572.5289374366805</v>
      </c>
      <c r="AA48" s="69">
        <f t="shared" si="6"/>
        <v>1599.3364065329283</v>
      </c>
      <c r="AB48" s="69">
        <f t="shared" si="6"/>
        <v>1626.5985831591056</v>
      </c>
      <c r="AC48" s="69">
        <f t="shared" si="6"/>
        <v>0</v>
      </c>
      <c r="AD48" s="69">
        <f t="shared" si="6"/>
        <v>0</v>
      </c>
      <c r="AE48" s="69">
        <f t="shared" si="6"/>
        <v>0</v>
      </c>
      <c r="AF48" s="69">
        <f t="shared" si="6"/>
        <v>0</v>
      </c>
      <c r="AG48" s="69">
        <f t="shared" si="6"/>
        <v>0</v>
      </c>
      <c r="AH48" s="69">
        <f t="shared" si="6"/>
        <v>0</v>
      </c>
      <c r="AI48" s="69">
        <f t="shared" si="6"/>
        <v>0</v>
      </c>
      <c r="AJ48" s="69">
        <f t="shared" si="6"/>
        <v>0</v>
      </c>
      <c r="AK48" s="69">
        <f t="shared" si="6"/>
        <v>0</v>
      </c>
      <c r="AL48" s="69">
        <f t="shared" si="6"/>
        <v>0</v>
      </c>
      <c r="AM48" s="1"/>
    </row>
    <row r="49" spans="1:39" ht="20.100000000000001" customHeight="1" x14ac:dyDescent="0.25">
      <c r="A49" s="148"/>
      <c r="B49" s="148"/>
      <c r="C49" s="148"/>
      <c r="D49" s="148"/>
      <c r="E49" s="148"/>
      <c r="F49" s="148"/>
      <c r="G49" s="68" t="s">
        <v>64</v>
      </c>
      <c r="H49" s="72">
        <v>1</v>
      </c>
      <c r="I49" s="72">
        <f>1/(1+$D$13)^I39</f>
        <v>0.97943192948090119</v>
      </c>
      <c r="J49" s="72">
        <f>1/(1+$D$13)^J39</f>
        <v>0.95928690448668108</v>
      </c>
      <c r="K49" s="72">
        <f t="shared" ref="K49:AL49" si="7">1/(1+$D$13)^K39</f>
        <v>0.93955622378715087</v>
      </c>
      <c r="L49" s="72">
        <f t="shared" si="7"/>
        <v>0.92023136511963866</v>
      </c>
      <c r="M49" s="72">
        <f t="shared" si="7"/>
        <v>0.90130398150797142</v>
      </c>
      <c r="N49" s="72">
        <f t="shared" si="7"/>
        <v>0.88276589765717084</v>
      </c>
      <c r="O49" s="72">
        <f t="shared" si="7"/>
        <v>0.8646091064223026</v>
      </c>
      <c r="P49" s="72">
        <f t="shared" si="7"/>
        <v>0.84682576534995369</v>
      </c>
      <c r="Q49" s="72">
        <f t="shared" si="7"/>
        <v>0.82940819329084614</v>
      </c>
      <c r="R49" s="72">
        <f t="shared" si="7"/>
        <v>0.81234886708212162</v>
      </c>
      <c r="S49" s="72">
        <f t="shared" si="7"/>
        <v>0.79564041829786647</v>
      </c>
      <c r="T49" s="72">
        <f t="shared" si="7"/>
        <v>0.77927563006647083</v>
      </c>
      <c r="U49" s="72">
        <f t="shared" si="7"/>
        <v>0.76324743395344852</v>
      </c>
      <c r="V49" s="72">
        <f t="shared" si="7"/>
        <v>0.74754890690837261</v>
      </c>
      <c r="W49" s="72">
        <f t="shared" si="7"/>
        <v>0.73217326827460605</v>
      </c>
      <c r="X49" s="72">
        <f t="shared" si="7"/>
        <v>0.71711387686053485</v>
      </c>
      <c r="Y49" s="72">
        <f t="shared" si="7"/>
        <v>0.70236422807104293</v>
      </c>
      <c r="Z49" s="72">
        <f t="shared" si="7"/>
        <v>0.68791795109798548</v>
      </c>
      <c r="AA49" s="72">
        <f t="shared" si="7"/>
        <v>0.67376880616844803</v>
      </c>
      <c r="AB49" s="72">
        <f t="shared" si="7"/>
        <v>0.65991068184960644</v>
      </c>
      <c r="AC49" s="72">
        <f t="shared" si="7"/>
        <v>0.64633759240901723</v>
      </c>
      <c r="AD49" s="72">
        <f t="shared" si="7"/>
        <v>0.63304367522920391</v>
      </c>
      <c r="AE49" s="72">
        <f t="shared" si="7"/>
        <v>0.62002318827542013</v>
      </c>
      <c r="AF49" s="72">
        <f t="shared" si="7"/>
        <v>0.60727050761549495</v>
      </c>
      <c r="AG49" s="72">
        <f t="shared" si="7"/>
        <v>0.59478012499069055</v>
      </c>
      <c r="AH49" s="72">
        <f t="shared" si="7"/>
        <v>0.58254664543652357</v>
      </c>
      <c r="AI49" s="72">
        <f t="shared" si="7"/>
        <v>0.57056478495252061</v>
      </c>
      <c r="AJ49" s="72">
        <f t="shared" si="7"/>
        <v>0.55882936821990281</v>
      </c>
      <c r="AK49" s="72">
        <f t="shared" si="7"/>
        <v>0.54733532636621252</v>
      </c>
      <c r="AL49" s="72">
        <f t="shared" si="7"/>
        <v>0.53607769477591816</v>
      </c>
      <c r="AM49" s="1"/>
    </row>
    <row r="50" spans="1:39" ht="20.100000000000001" customHeight="1" x14ac:dyDescent="0.25">
      <c r="A50" s="148"/>
      <c r="B50" s="148"/>
      <c r="C50" s="148"/>
      <c r="D50" s="148"/>
      <c r="E50" s="148"/>
      <c r="F50" s="148"/>
      <c r="G50" s="68" t="s">
        <v>65</v>
      </c>
      <c r="H50" s="69">
        <f t="shared" ref="H50:AL50" si="8">+H49*H48</f>
        <v>-12200</v>
      </c>
      <c r="I50" s="69">
        <f>+I49*I48</f>
        <v>1155.494613124388</v>
      </c>
      <c r="J50" s="69">
        <f t="shared" si="8"/>
        <v>1151.0101387032939</v>
      </c>
      <c r="K50" s="69">
        <f t="shared" si="8"/>
        <v>1146.5461146629664</v>
      </c>
      <c r="L50" s="69">
        <f t="shared" si="8"/>
        <v>1142.1020949727847</v>
      </c>
      <c r="M50" s="69">
        <f t="shared" si="8"/>
        <v>1137.6776491769836</v>
      </c>
      <c r="N50" s="69">
        <f t="shared" si="8"/>
        <v>1133.2723619384549</v>
      </c>
      <c r="O50" s="69">
        <f t="shared" si="8"/>
        <v>1128.885832594347</v>
      </c>
      <c r="P50" s="69">
        <f t="shared" si="8"/>
        <v>1124.517674723154</v>
      </c>
      <c r="Q50" s="69">
        <f t="shared" si="8"/>
        <v>1120.1675157230491</v>
      </c>
      <c r="R50" s="69">
        <f t="shared" si="8"/>
        <v>1115.8349964011641</v>
      </c>
      <c r="S50" s="69">
        <f t="shared" si="8"/>
        <v>1111.5197705735709</v>
      </c>
      <c r="T50" s="69">
        <f t="shared" si="8"/>
        <v>1107.221504675694</v>
      </c>
      <c r="U50" s="69">
        <f t="shared" si="8"/>
        <v>1102.9398773829091</v>
      </c>
      <c r="V50" s="69">
        <f t="shared" si="8"/>
        <v>1098.6745792410786</v>
      </c>
      <c r="W50" s="69">
        <f t="shared" si="8"/>
        <v>1094.4253123067854</v>
      </c>
      <c r="X50" s="69">
        <f t="shared" si="8"/>
        <v>1090.1917897970256</v>
      </c>
      <c r="Y50" s="69">
        <f t="shared" si="8"/>
        <v>1085.973735748137</v>
      </c>
      <c r="Z50" s="69">
        <f t="shared" si="8"/>
        <v>1081.7708846837334</v>
      </c>
      <c r="AA50" s="69">
        <f t="shared" si="8"/>
        <v>1077.5829812914267</v>
      </c>
      <c r="AB50" s="69">
        <f t="shared" si="8"/>
        <v>1073.4097801081291</v>
      </c>
      <c r="AC50" s="69">
        <f t="shared" si="8"/>
        <v>0</v>
      </c>
      <c r="AD50" s="69">
        <f t="shared" si="8"/>
        <v>0</v>
      </c>
      <c r="AE50" s="69">
        <f t="shared" si="8"/>
        <v>0</v>
      </c>
      <c r="AF50" s="69">
        <f t="shared" si="8"/>
        <v>0</v>
      </c>
      <c r="AG50" s="69">
        <f t="shared" si="8"/>
        <v>0</v>
      </c>
      <c r="AH50" s="69">
        <f t="shared" si="8"/>
        <v>0</v>
      </c>
      <c r="AI50" s="69">
        <f t="shared" si="8"/>
        <v>0</v>
      </c>
      <c r="AJ50" s="69">
        <f t="shared" si="8"/>
        <v>0</v>
      </c>
      <c r="AK50" s="69">
        <f t="shared" si="8"/>
        <v>0</v>
      </c>
      <c r="AL50" s="69">
        <f t="shared" si="8"/>
        <v>0</v>
      </c>
      <c r="AM50" s="1"/>
    </row>
    <row r="51" spans="1:39" ht="20.100000000000001" customHeight="1" thickBot="1" x14ac:dyDescent="0.3">
      <c r="A51" s="148"/>
      <c r="B51" s="148"/>
      <c r="C51" s="148"/>
      <c r="D51" s="148"/>
      <c r="E51" s="148"/>
      <c r="F51" s="148"/>
      <c r="G51" s="73" t="s">
        <v>66</v>
      </c>
      <c r="H51" s="74">
        <f>+H50</f>
        <v>-12200</v>
      </c>
      <c r="I51" s="74">
        <f t="shared" ref="I51:AK51" si="9">+H51+I50</f>
        <v>-11044.505386875611</v>
      </c>
      <c r="J51" s="74">
        <f t="shared" si="9"/>
        <v>-9893.4952481723176</v>
      </c>
      <c r="K51" s="74">
        <f t="shared" si="9"/>
        <v>-8746.9491335093517</v>
      </c>
      <c r="L51" s="74">
        <f t="shared" si="9"/>
        <v>-7604.8470385365672</v>
      </c>
      <c r="M51" s="74">
        <f t="shared" si="9"/>
        <v>-6467.1693893595839</v>
      </c>
      <c r="N51" s="74">
        <f t="shared" si="9"/>
        <v>-5333.8970274211288</v>
      </c>
      <c r="O51" s="74">
        <f t="shared" si="9"/>
        <v>-4205.0111948267822</v>
      </c>
      <c r="P51" s="74">
        <f t="shared" si="9"/>
        <v>-3080.4935201036283</v>
      </c>
      <c r="Q51" s="74">
        <f t="shared" si="9"/>
        <v>-1960.3260043805792</v>
      </c>
      <c r="R51" s="74">
        <f t="shared" si="9"/>
        <v>-844.49100797941514</v>
      </c>
      <c r="S51" s="74">
        <f t="shared" si="9"/>
        <v>267.02876259415575</v>
      </c>
      <c r="T51" s="74">
        <f t="shared" si="9"/>
        <v>1374.2502672698497</v>
      </c>
      <c r="U51" s="74">
        <f t="shared" si="9"/>
        <v>2477.190144652759</v>
      </c>
      <c r="V51" s="74">
        <f t="shared" si="9"/>
        <v>3575.8647238938374</v>
      </c>
      <c r="W51" s="74">
        <f t="shared" si="9"/>
        <v>4670.290036200623</v>
      </c>
      <c r="X51" s="74">
        <f t="shared" si="9"/>
        <v>5760.4818259976491</v>
      </c>
      <c r="Y51" s="74">
        <f t="shared" si="9"/>
        <v>6846.4555617457863</v>
      </c>
      <c r="Z51" s="74">
        <f t="shared" si="9"/>
        <v>7928.2264464295195</v>
      </c>
      <c r="AA51" s="74">
        <f t="shared" si="9"/>
        <v>9005.8094277209457</v>
      </c>
      <c r="AB51" s="74">
        <f t="shared" si="9"/>
        <v>10079.219207829075</v>
      </c>
      <c r="AC51" s="74">
        <f t="shared" si="9"/>
        <v>10079.219207829075</v>
      </c>
      <c r="AD51" s="74">
        <f t="shared" si="9"/>
        <v>10079.219207829075</v>
      </c>
      <c r="AE51" s="74">
        <f t="shared" si="9"/>
        <v>10079.219207829075</v>
      </c>
      <c r="AF51" s="74">
        <f t="shared" si="9"/>
        <v>10079.219207829075</v>
      </c>
      <c r="AG51" s="74">
        <f t="shared" si="9"/>
        <v>10079.219207829075</v>
      </c>
      <c r="AH51" s="74">
        <f t="shared" si="9"/>
        <v>10079.219207829075</v>
      </c>
      <c r="AI51" s="74">
        <f t="shared" si="9"/>
        <v>10079.219207829075</v>
      </c>
      <c r="AJ51" s="74">
        <f t="shared" si="9"/>
        <v>10079.219207829075</v>
      </c>
      <c r="AK51" s="74">
        <f t="shared" si="9"/>
        <v>10079.219207829075</v>
      </c>
      <c r="AL51" s="74">
        <f>+AK51+AL50</f>
        <v>10079.219207829075</v>
      </c>
      <c r="AM51" s="1"/>
    </row>
    <row r="52" spans="1:39" ht="20.100000000000001" customHeight="1" x14ac:dyDescent="0.25">
      <c r="A52" s="148"/>
      <c r="B52" s="148"/>
      <c r="C52" s="148"/>
      <c r="D52" s="148"/>
      <c r="E52" s="148"/>
      <c r="F52" s="148"/>
      <c r="G52" s="75" t="s">
        <v>67</v>
      </c>
      <c r="H52" s="76">
        <v>0</v>
      </c>
      <c r="I52" s="76">
        <f t="shared" ref="I52:AL52" si="10">+IF(I51&lt;0,1,0)</f>
        <v>1</v>
      </c>
      <c r="J52" s="76">
        <f t="shared" si="10"/>
        <v>1</v>
      </c>
      <c r="K52" s="76">
        <f t="shared" si="10"/>
        <v>1</v>
      </c>
      <c r="L52" s="76">
        <f t="shared" si="10"/>
        <v>1</v>
      </c>
      <c r="M52" s="76">
        <f t="shared" si="10"/>
        <v>1</v>
      </c>
      <c r="N52" s="76">
        <f t="shared" si="10"/>
        <v>1</v>
      </c>
      <c r="O52" s="76">
        <f t="shared" si="10"/>
        <v>1</v>
      </c>
      <c r="P52" s="76">
        <f t="shared" si="10"/>
        <v>1</v>
      </c>
      <c r="Q52" s="76">
        <f t="shared" si="10"/>
        <v>1</v>
      </c>
      <c r="R52" s="76">
        <f t="shared" si="10"/>
        <v>1</v>
      </c>
      <c r="S52" s="76">
        <f t="shared" si="10"/>
        <v>0</v>
      </c>
      <c r="T52" s="76">
        <f t="shared" si="10"/>
        <v>0</v>
      </c>
      <c r="U52" s="76">
        <f t="shared" si="10"/>
        <v>0</v>
      </c>
      <c r="V52" s="76">
        <f t="shared" si="10"/>
        <v>0</v>
      </c>
      <c r="W52" s="76">
        <f t="shared" si="10"/>
        <v>0</v>
      </c>
      <c r="X52" s="76">
        <f t="shared" si="10"/>
        <v>0</v>
      </c>
      <c r="Y52" s="76">
        <f t="shared" si="10"/>
        <v>0</v>
      </c>
      <c r="Z52" s="76">
        <f t="shared" si="10"/>
        <v>0</v>
      </c>
      <c r="AA52" s="76">
        <f t="shared" si="10"/>
        <v>0</v>
      </c>
      <c r="AB52" s="76">
        <f t="shared" si="10"/>
        <v>0</v>
      </c>
      <c r="AC52" s="76">
        <f t="shared" si="10"/>
        <v>0</v>
      </c>
      <c r="AD52" s="76">
        <f t="shared" si="10"/>
        <v>0</v>
      </c>
      <c r="AE52" s="76">
        <f t="shared" si="10"/>
        <v>0</v>
      </c>
      <c r="AF52" s="76">
        <f t="shared" si="10"/>
        <v>0</v>
      </c>
      <c r="AG52" s="76">
        <f t="shared" si="10"/>
        <v>0</v>
      </c>
      <c r="AH52" s="76">
        <f t="shared" si="10"/>
        <v>0</v>
      </c>
      <c r="AI52" s="76">
        <f t="shared" si="10"/>
        <v>0</v>
      </c>
      <c r="AJ52" s="76">
        <f t="shared" si="10"/>
        <v>0</v>
      </c>
      <c r="AK52" s="76">
        <f t="shared" si="10"/>
        <v>0</v>
      </c>
      <c r="AL52" s="76">
        <f t="shared" si="10"/>
        <v>0</v>
      </c>
      <c r="AM52" s="1"/>
    </row>
    <row r="53" spans="1:39" ht="20.100000000000001" customHeight="1" x14ac:dyDescent="0.25">
      <c r="A53" s="148"/>
      <c r="B53" s="148"/>
      <c r="C53" s="148"/>
      <c r="D53" s="148"/>
      <c r="E53" s="148"/>
      <c r="F53" s="148"/>
      <c r="G53" s="68" t="s">
        <v>68</v>
      </c>
      <c r="H53" s="77">
        <v>0</v>
      </c>
      <c r="I53" s="77">
        <f>IF(AND(G52&gt;0,I52=0),ABS(H51)/(ABS(H51)+I51),0)</f>
        <v>0</v>
      </c>
      <c r="J53" s="77">
        <f>IF(AND(H52&gt;0,J52=0),ABS(I51)/(ABS(I51)+J51),0)</f>
        <v>0</v>
      </c>
      <c r="K53" s="77">
        <f>IF(AND(J52&gt;0,K52=0),ABS(J51)/(ABS(J51)+K51),0)</f>
        <v>0</v>
      </c>
      <c r="L53" s="77">
        <f>IF(AND(K52&gt;0,L52=0),ABS(K51)/(ABS(K51)+L51),0)</f>
        <v>0</v>
      </c>
      <c r="M53" s="77">
        <f t="shared" ref="M53:AL53" si="11">IF(AND(L52&gt;0,M52=0),ABS(L51)/(ABS(L51)+M51),0)</f>
        <v>0</v>
      </c>
      <c r="N53" s="77">
        <f t="shared" si="11"/>
        <v>0</v>
      </c>
      <c r="O53" s="77">
        <f t="shared" si="11"/>
        <v>0</v>
      </c>
      <c r="P53" s="77">
        <f t="shared" si="11"/>
        <v>0</v>
      </c>
      <c r="Q53" s="77">
        <f t="shared" si="11"/>
        <v>0</v>
      </c>
      <c r="R53" s="77">
        <f t="shared" si="11"/>
        <v>0</v>
      </c>
      <c r="S53" s="77">
        <f t="shared" si="11"/>
        <v>0.75976247147060416</v>
      </c>
      <c r="T53" s="77">
        <f t="shared" si="11"/>
        <v>0</v>
      </c>
      <c r="U53" s="77">
        <f t="shared" si="11"/>
        <v>0</v>
      </c>
      <c r="V53" s="77">
        <f t="shared" si="11"/>
        <v>0</v>
      </c>
      <c r="W53" s="77">
        <f t="shared" si="11"/>
        <v>0</v>
      </c>
      <c r="X53" s="77">
        <f t="shared" si="11"/>
        <v>0</v>
      </c>
      <c r="Y53" s="77">
        <f t="shared" si="11"/>
        <v>0</v>
      </c>
      <c r="Z53" s="77">
        <f t="shared" si="11"/>
        <v>0</v>
      </c>
      <c r="AA53" s="77">
        <f t="shared" si="11"/>
        <v>0</v>
      </c>
      <c r="AB53" s="77">
        <f t="shared" si="11"/>
        <v>0</v>
      </c>
      <c r="AC53" s="77">
        <f t="shared" si="11"/>
        <v>0</v>
      </c>
      <c r="AD53" s="77">
        <f t="shared" si="11"/>
        <v>0</v>
      </c>
      <c r="AE53" s="77">
        <f t="shared" si="11"/>
        <v>0</v>
      </c>
      <c r="AF53" s="77">
        <f t="shared" si="11"/>
        <v>0</v>
      </c>
      <c r="AG53" s="77">
        <f t="shared" si="11"/>
        <v>0</v>
      </c>
      <c r="AH53" s="77">
        <f t="shared" si="11"/>
        <v>0</v>
      </c>
      <c r="AI53" s="77">
        <f t="shared" si="11"/>
        <v>0</v>
      </c>
      <c r="AJ53" s="77">
        <f t="shared" si="11"/>
        <v>0</v>
      </c>
      <c r="AK53" s="77">
        <f t="shared" si="11"/>
        <v>0</v>
      </c>
      <c r="AL53" s="77">
        <f t="shared" si="11"/>
        <v>0</v>
      </c>
      <c r="AM53" s="1"/>
    </row>
    <row r="54" spans="1:39" ht="20.100000000000001" customHeight="1" x14ac:dyDescent="0.25">
      <c r="A54" s="148"/>
      <c r="B54" s="148"/>
      <c r="C54" s="148"/>
      <c r="D54" s="148"/>
      <c r="E54" s="148"/>
      <c r="F54" s="148"/>
      <c r="G54" s="68" t="s">
        <v>69</v>
      </c>
      <c r="H54" s="78" t="s">
        <v>10</v>
      </c>
      <c r="I54" s="79">
        <f>+$E$12</f>
        <v>20</v>
      </c>
      <c r="J54" s="77">
        <f>+I54-1</f>
        <v>19</v>
      </c>
      <c r="K54" s="77">
        <f t="shared" ref="K54:AL54" si="12">+J54-1</f>
        <v>18</v>
      </c>
      <c r="L54" s="77">
        <f t="shared" si="12"/>
        <v>17</v>
      </c>
      <c r="M54" s="77">
        <f t="shared" si="12"/>
        <v>16</v>
      </c>
      <c r="N54" s="77">
        <f t="shared" si="12"/>
        <v>15</v>
      </c>
      <c r="O54" s="77">
        <f t="shared" si="12"/>
        <v>14</v>
      </c>
      <c r="P54" s="77">
        <f t="shared" si="12"/>
        <v>13</v>
      </c>
      <c r="Q54" s="77">
        <f t="shared" si="12"/>
        <v>12</v>
      </c>
      <c r="R54" s="77">
        <f t="shared" si="12"/>
        <v>11</v>
      </c>
      <c r="S54" s="77">
        <f t="shared" si="12"/>
        <v>10</v>
      </c>
      <c r="T54" s="77">
        <f t="shared" si="12"/>
        <v>9</v>
      </c>
      <c r="U54" s="77">
        <f t="shared" si="12"/>
        <v>8</v>
      </c>
      <c r="V54" s="77">
        <f t="shared" si="12"/>
        <v>7</v>
      </c>
      <c r="W54" s="77">
        <f t="shared" si="12"/>
        <v>6</v>
      </c>
      <c r="X54" s="77">
        <f t="shared" si="12"/>
        <v>5</v>
      </c>
      <c r="Y54" s="77">
        <f t="shared" si="12"/>
        <v>4</v>
      </c>
      <c r="Z54" s="77">
        <f t="shared" si="12"/>
        <v>3</v>
      </c>
      <c r="AA54" s="77">
        <f t="shared" si="12"/>
        <v>2</v>
      </c>
      <c r="AB54" s="77">
        <f t="shared" si="12"/>
        <v>1</v>
      </c>
      <c r="AC54" s="77">
        <f t="shared" si="12"/>
        <v>0</v>
      </c>
      <c r="AD54" s="77">
        <f t="shared" si="12"/>
        <v>-1</v>
      </c>
      <c r="AE54" s="77">
        <f t="shared" si="12"/>
        <v>-2</v>
      </c>
      <c r="AF54" s="77">
        <f t="shared" si="12"/>
        <v>-3</v>
      </c>
      <c r="AG54" s="77">
        <f t="shared" si="12"/>
        <v>-4</v>
      </c>
      <c r="AH54" s="77">
        <f t="shared" si="12"/>
        <v>-5</v>
      </c>
      <c r="AI54" s="77">
        <f t="shared" si="12"/>
        <v>-6</v>
      </c>
      <c r="AJ54" s="77">
        <f t="shared" si="12"/>
        <v>-7</v>
      </c>
      <c r="AK54" s="77">
        <f t="shared" si="12"/>
        <v>-8</v>
      </c>
      <c r="AL54" s="77">
        <f t="shared" si="12"/>
        <v>-9</v>
      </c>
      <c r="AM54" s="1"/>
    </row>
    <row r="55" spans="1:39" ht="20.100000000000001" customHeight="1" x14ac:dyDescent="0.25">
      <c r="A55" s="148"/>
      <c r="B55" s="148"/>
      <c r="C55" s="148"/>
      <c r="D55" s="148"/>
      <c r="E55" s="148"/>
      <c r="F55" s="148"/>
      <c r="G55" s="68" t="s">
        <v>70</v>
      </c>
      <c r="H55" s="80">
        <f>$I$55</f>
        <v>1</v>
      </c>
      <c r="I55" s="77">
        <f>IF(I54&gt;0,1,0)</f>
        <v>1</v>
      </c>
      <c r="J55" s="77">
        <f t="shared" ref="J55:P55" si="13">IF(J54&gt;0,1,0)</f>
        <v>1</v>
      </c>
      <c r="K55" s="77">
        <f t="shared" si="13"/>
        <v>1</v>
      </c>
      <c r="L55" s="77">
        <f t="shared" si="13"/>
        <v>1</v>
      </c>
      <c r="M55" s="77">
        <f t="shared" si="13"/>
        <v>1</v>
      </c>
      <c r="N55" s="77">
        <f t="shared" si="13"/>
        <v>1</v>
      </c>
      <c r="O55" s="77">
        <f t="shared" si="13"/>
        <v>1</v>
      </c>
      <c r="P55" s="77">
        <f t="shared" si="13"/>
        <v>1</v>
      </c>
      <c r="Q55" s="77">
        <f>IF(Q54&gt;0,1,0)</f>
        <v>1</v>
      </c>
      <c r="R55" s="77">
        <f>IF(R54&gt;0,1,0)</f>
        <v>1</v>
      </c>
      <c r="S55" s="77">
        <f t="shared" ref="S55:AL55" si="14">IF(S54&gt;0,1,0)</f>
        <v>1</v>
      </c>
      <c r="T55" s="77">
        <f>IF(T54&gt;0,1,0)</f>
        <v>1</v>
      </c>
      <c r="U55" s="77">
        <f t="shared" si="14"/>
        <v>1</v>
      </c>
      <c r="V55" s="77">
        <f t="shared" si="14"/>
        <v>1</v>
      </c>
      <c r="W55" s="77">
        <f t="shared" si="14"/>
        <v>1</v>
      </c>
      <c r="X55" s="77">
        <f t="shared" si="14"/>
        <v>1</v>
      </c>
      <c r="Y55" s="77">
        <f t="shared" si="14"/>
        <v>1</v>
      </c>
      <c r="Z55" s="77">
        <f t="shared" si="14"/>
        <v>1</v>
      </c>
      <c r="AA55" s="77">
        <f t="shared" si="14"/>
        <v>1</v>
      </c>
      <c r="AB55" s="77">
        <f t="shared" si="14"/>
        <v>1</v>
      </c>
      <c r="AC55" s="77">
        <f t="shared" si="14"/>
        <v>0</v>
      </c>
      <c r="AD55" s="77">
        <f t="shared" si="14"/>
        <v>0</v>
      </c>
      <c r="AE55" s="77">
        <f t="shared" si="14"/>
        <v>0</v>
      </c>
      <c r="AF55" s="77">
        <f t="shared" si="14"/>
        <v>0</v>
      </c>
      <c r="AG55" s="77">
        <f t="shared" si="14"/>
        <v>0</v>
      </c>
      <c r="AH55" s="77">
        <f t="shared" si="14"/>
        <v>0</v>
      </c>
      <c r="AI55" s="77">
        <f t="shared" si="14"/>
        <v>0</v>
      </c>
      <c r="AJ55" s="77">
        <f t="shared" si="14"/>
        <v>0</v>
      </c>
      <c r="AK55" s="77">
        <f t="shared" si="14"/>
        <v>0</v>
      </c>
      <c r="AL55" s="77">
        <f t="shared" si="14"/>
        <v>0</v>
      </c>
      <c r="AM55" s="1"/>
    </row>
    <row r="56" spans="1:39" ht="20.100000000000001" customHeight="1" x14ac:dyDescent="0.25">
      <c r="A56" s="148"/>
      <c r="B56" s="148"/>
      <c r="C56" s="148"/>
      <c r="D56" s="148"/>
      <c r="E56" s="148"/>
      <c r="F56" s="148"/>
      <c r="G56" s="68" t="s">
        <v>71</v>
      </c>
      <c r="H56" s="81">
        <f>$H$51</f>
        <v>-12200</v>
      </c>
      <c r="I56" s="82">
        <f>IF(I50&gt;0,I51,"-")</f>
        <v>-11044.505386875611</v>
      </c>
      <c r="J56" s="82">
        <f t="shared" ref="J56:AL56" si="15">IF(J50&gt;0,J51,"-")</f>
        <v>-9893.4952481723176</v>
      </c>
      <c r="K56" s="82">
        <f t="shared" si="15"/>
        <v>-8746.9491335093517</v>
      </c>
      <c r="L56" s="82">
        <f t="shared" si="15"/>
        <v>-7604.8470385365672</v>
      </c>
      <c r="M56" s="82">
        <f t="shared" si="15"/>
        <v>-6467.1693893595839</v>
      </c>
      <c r="N56" s="82">
        <f t="shared" si="15"/>
        <v>-5333.8970274211288</v>
      </c>
      <c r="O56" s="82">
        <f t="shared" si="15"/>
        <v>-4205.0111948267822</v>
      </c>
      <c r="P56" s="82">
        <f t="shared" si="15"/>
        <v>-3080.4935201036283</v>
      </c>
      <c r="Q56" s="82">
        <f t="shared" si="15"/>
        <v>-1960.3260043805792</v>
      </c>
      <c r="R56" s="82">
        <f t="shared" si="15"/>
        <v>-844.49100797941514</v>
      </c>
      <c r="S56" s="82">
        <f t="shared" si="15"/>
        <v>267.02876259415575</v>
      </c>
      <c r="T56" s="82">
        <f>IF(T50&gt;0,T51,"-")</f>
        <v>1374.2502672698497</v>
      </c>
      <c r="U56" s="82">
        <f t="shared" si="15"/>
        <v>2477.190144652759</v>
      </c>
      <c r="V56" s="82">
        <f t="shared" si="15"/>
        <v>3575.8647238938374</v>
      </c>
      <c r="W56" s="82">
        <f t="shared" si="15"/>
        <v>4670.290036200623</v>
      </c>
      <c r="X56" s="82">
        <f t="shared" si="15"/>
        <v>5760.4818259976491</v>
      </c>
      <c r="Y56" s="82">
        <f t="shared" si="15"/>
        <v>6846.4555617457863</v>
      </c>
      <c r="Z56" s="82">
        <f t="shared" si="15"/>
        <v>7928.2264464295195</v>
      </c>
      <c r="AA56" s="82">
        <f t="shared" si="15"/>
        <v>9005.8094277209457</v>
      </c>
      <c r="AB56" s="82">
        <f t="shared" si="15"/>
        <v>10079.219207829075</v>
      </c>
      <c r="AC56" s="82" t="str">
        <f t="shared" si="15"/>
        <v>-</v>
      </c>
      <c r="AD56" s="82" t="str">
        <f t="shared" si="15"/>
        <v>-</v>
      </c>
      <c r="AE56" s="82" t="str">
        <f t="shared" si="15"/>
        <v>-</v>
      </c>
      <c r="AF56" s="82" t="str">
        <f t="shared" si="15"/>
        <v>-</v>
      </c>
      <c r="AG56" s="82" t="str">
        <f t="shared" si="15"/>
        <v>-</v>
      </c>
      <c r="AH56" s="82" t="str">
        <f t="shared" si="15"/>
        <v>-</v>
      </c>
      <c r="AI56" s="82" t="str">
        <f t="shared" si="15"/>
        <v>-</v>
      </c>
      <c r="AJ56" s="82" t="str">
        <f t="shared" si="15"/>
        <v>-</v>
      </c>
      <c r="AK56" s="82" t="str">
        <f t="shared" si="15"/>
        <v>-</v>
      </c>
      <c r="AL56" s="82" t="str">
        <f t="shared" si="15"/>
        <v>-</v>
      </c>
      <c r="AM56" s="1"/>
    </row>
    <row r="57" spans="1:39" ht="20.100000000000001" customHeight="1" x14ac:dyDescent="0.25">
      <c r="A57" s="148"/>
      <c r="B57" s="148"/>
      <c r="C57" s="148"/>
      <c r="D57" s="148"/>
      <c r="E57" s="148"/>
      <c r="F57" s="148"/>
      <c r="G57" s="68" t="s">
        <v>72</v>
      </c>
      <c r="H57" s="79">
        <f>$D$10</f>
        <v>2021</v>
      </c>
      <c r="I57" s="79">
        <f>IF(I55&gt;0,H57+I55,"-")</f>
        <v>2022</v>
      </c>
      <c r="J57" s="79">
        <f t="shared" ref="J57:AL57" si="16">IF(J55&gt;0,I57+J55,"-")</f>
        <v>2023</v>
      </c>
      <c r="K57" s="79">
        <f t="shared" si="16"/>
        <v>2024</v>
      </c>
      <c r="L57" s="79">
        <f t="shared" si="16"/>
        <v>2025</v>
      </c>
      <c r="M57" s="79">
        <f t="shared" si="16"/>
        <v>2026</v>
      </c>
      <c r="N57" s="79">
        <f t="shared" si="16"/>
        <v>2027</v>
      </c>
      <c r="O57" s="79">
        <f t="shared" si="16"/>
        <v>2028</v>
      </c>
      <c r="P57" s="79">
        <f t="shared" si="16"/>
        <v>2029</v>
      </c>
      <c r="Q57" s="79">
        <f t="shared" si="16"/>
        <v>2030</v>
      </c>
      <c r="R57" s="79">
        <f t="shared" si="16"/>
        <v>2031</v>
      </c>
      <c r="S57" s="79">
        <f t="shared" si="16"/>
        <v>2032</v>
      </c>
      <c r="T57" s="79">
        <f t="shared" si="16"/>
        <v>2033</v>
      </c>
      <c r="U57" s="79">
        <f t="shared" si="16"/>
        <v>2034</v>
      </c>
      <c r="V57" s="79">
        <f t="shared" si="16"/>
        <v>2035</v>
      </c>
      <c r="W57" s="79">
        <f t="shared" si="16"/>
        <v>2036</v>
      </c>
      <c r="X57" s="79">
        <f t="shared" si="16"/>
        <v>2037</v>
      </c>
      <c r="Y57" s="79">
        <f t="shared" si="16"/>
        <v>2038</v>
      </c>
      <c r="Z57" s="79">
        <f t="shared" si="16"/>
        <v>2039</v>
      </c>
      <c r="AA57" s="79">
        <f t="shared" si="16"/>
        <v>2040</v>
      </c>
      <c r="AB57" s="79">
        <f t="shared" si="16"/>
        <v>2041</v>
      </c>
      <c r="AC57" s="79" t="str">
        <f t="shared" si="16"/>
        <v>-</v>
      </c>
      <c r="AD57" s="79" t="str">
        <f t="shared" si="16"/>
        <v>-</v>
      </c>
      <c r="AE57" s="79" t="str">
        <f t="shared" si="16"/>
        <v>-</v>
      </c>
      <c r="AF57" s="79" t="str">
        <f t="shared" si="16"/>
        <v>-</v>
      </c>
      <c r="AG57" s="79" t="str">
        <f t="shared" si="16"/>
        <v>-</v>
      </c>
      <c r="AH57" s="79" t="str">
        <f t="shared" si="16"/>
        <v>-</v>
      </c>
      <c r="AI57" s="79" t="str">
        <f t="shared" si="16"/>
        <v>-</v>
      </c>
      <c r="AJ57" s="79" t="str">
        <f t="shared" si="16"/>
        <v>-</v>
      </c>
      <c r="AK57" s="79" t="str">
        <f t="shared" si="16"/>
        <v>-</v>
      </c>
      <c r="AL57" s="79" t="str">
        <f t="shared" si="16"/>
        <v>-</v>
      </c>
      <c r="AM57" s="1"/>
    </row>
    <row r="58" spans="1:39" ht="20.100000000000001" customHeight="1" x14ac:dyDescent="0.25">
      <c r="A58" s="148"/>
      <c r="B58" s="148"/>
      <c r="C58" s="148"/>
      <c r="D58" s="148"/>
      <c r="E58" s="148"/>
      <c r="F58" s="148"/>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1"/>
    </row>
    <row r="59" spans="1:39" ht="20.100000000000001" customHeight="1" x14ac:dyDescent="0.25">
      <c r="A59" s="148"/>
      <c r="B59" s="148"/>
      <c r="C59" s="148"/>
      <c r="D59" s="148"/>
      <c r="E59" s="148"/>
      <c r="F59" s="148"/>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20.100000000000001" customHeight="1" x14ac:dyDescent="0.25">
      <c r="A60" s="148"/>
      <c r="B60" s="148"/>
      <c r="C60" s="148"/>
      <c r="D60" s="148"/>
      <c r="E60" s="148"/>
      <c r="F60" s="148"/>
      <c r="G60" s="58" t="s">
        <v>73</v>
      </c>
      <c r="H60" s="59"/>
      <c r="I60" s="60"/>
      <c r="J60" s="60"/>
      <c r="K60" s="60"/>
      <c r="L60" s="60"/>
      <c r="M60" s="60"/>
      <c r="N60" s="60"/>
      <c r="O60" s="60"/>
      <c r="P60" s="60"/>
      <c r="Q60" s="60"/>
      <c r="R60" s="60"/>
      <c r="S60" s="60"/>
      <c r="T60" s="60"/>
      <c r="U60" s="60"/>
      <c r="V60" s="60"/>
      <c r="W60" s="60"/>
      <c r="X60" s="60"/>
      <c r="Y60" s="60"/>
      <c r="Z60" s="60"/>
      <c r="AA60" s="61"/>
      <c r="AB60" s="61"/>
      <c r="AC60" s="61"/>
      <c r="AD60" s="61"/>
      <c r="AE60" s="61"/>
      <c r="AF60" s="61"/>
      <c r="AG60" s="61"/>
      <c r="AH60" s="61"/>
      <c r="AI60" s="61"/>
      <c r="AJ60" s="61"/>
      <c r="AK60" s="61"/>
      <c r="AL60" s="61"/>
      <c r="AM60" s="1"/>
    </row>
    <row r="61" spans="1:39" ht="20.100000000000001" customHeight="1" x14ac:dyDescent="0.25">
      <c r="A61" s="148"/>
      <c r="B61" s="148"/>
      <c r="C61" s="148"/>
      <c r="D61" s="148"/>
      <c r="E61" s="148"/>
      <c r="F61" s="148"/>
      <c r="G61" s="65"/>
      <c r="H61" s="63" t="s">
        <v>54</v>
      </c>
      <c r="I61" s="63" t="s">
        <v>55</v>
      </c>
      <c r="J61" s="63" t="s">
        <v>55</v>
      </c>
      <c r="K61" s="63" t="s">
        <v>55</v>
      </c>
      <c r="L61" s="63" t="s">
        <v>55</v>
      </c>
      <c r="M61" s="63" t="s">
        <v>55</v>
      </c>
      <c r="N61" s="63" t="s">
        <v>55</v>
      </c>
      <c r="O61" s="63" t="s">
        <v>55</v>
      </c>
      <c r="P61" s="63" t="s">
        <v>55</v>
      </c>
      <c r="Q61" s="63" t="s">
        <v>55</v>
      </c>
      <c r="R61" s="63" t="s">
        <v>55</v>
      </c>
      <c r="S61" s="63" t="s">
        <v>55</v>
      </c>
      <c r="T61" s="63" t="s">
        <v>55</v>
      </c>
      <c r="U61" s="63" t="s">
        <v>55</v>
      </c>
      <c r="V61" s="63" t="s">
        <v>55</v>
      </c>
      <c r="W61" s="63" t="s">
        <v>55</v>
      </c>
      <c r="X61" s="63" t="s">
        <v>55</v>
      </c>
      <c r="Y61" s="63" t="s">
        <v>55</v>
      </c>
      <c r="Z61" s="63" t="s">
        <v>55</v>
      </c>
      <c r="AA61" s="63" t="s">
        <v>55</v>
      </c>
      <c r="AB61" s="63" t="s">
        <v>55</v>
      </c>
      <c r="AC61" s="63" t="s">
        <v>55</v>
      </c>
      <c r="AD61" s="63" t="s">
        <v>55</v>
      </c>
      <c r="AE61" s="63" t="s">
        <v>55</v>
      </c>
      <c r="AF61" s="63" t="s">
        <v>55</v>
      </c>
      <c r="AG61" s="63" t="s">
        <v>55</v>
      </c>
      <c r="AH61" s="63" t="s">
        <v>55</v>
      </c>
      <c r="AI61" s="63" t="s">
        <v>55</v>
      </c>
      <c r="AJ61" s="63" t="s">
        <v>55</v>
      </c>
      <c r="AK61" s="63" t="s">
        <v>55</v>
      </c>
      <c r="AL61" s="63" t="s">
        <v>55</v>
      </c>
      <c r="AM61" s="1"/>
    </row>
    <row r="62" spans="1:39" ht="20.100000000000001" customHeight="1" x14ac:dyDescent="0.25">
      <c r="A62" s="148"/>
      <c r="B62" s="148"/>
      <c r="C62" s="148"/>
      <c r="D62" s="148"/>
      <c r="E62" s="148"/>
      <c r="F62" s="148"/>
      <c r="G62" s="65"/>
      <c r="H62" s="63" t="s">
        <v>74</v>
      </c>
      <c r="I62" s="64">
        <v>1</v>
      </c>
      <c r="J62" s="64">
        <v>2</v>
      </c>
      <c r="K62" s="64">
        <v>3</v>
      </c>
      <c r="L62" s="64">
        <v>4</v>
      </c>
      <c r="M62" s="64">
        <v>5</v>
      </c>
      <c r="N62" s="64">
        <v>6</v>
      </c>
      <c r="O62" s="64">
        <v>7</v>
      </c>
      <c r="P62" s="64">
        <v>8</v>
      </c>
      <c r="Q62" s="64">
        <v>9</v>
      </c>
      <c r="R62" s="64">
        <v>10</v>
      </c>
      <c r="S62" s="64">
        <v>11</v>
      </c>
      <c r="T62" s="64">
        <v>12</v>
      </c>
      <c r="U62" s="64">
        <v>13</v>
      </c>
      <c r="V62" s="64">
        <v>14</v>
      </c>
      <c r="W62" s="64">
        <v>15</v>
      </c>
      <c r="X62" s="64">
        <v>16</v>
      </c>
      <c r="Y62" s="64">
        <v>17</v>
      </c>
      <c r="Z62" s="64">
        <v>18</v>
      </c>
      <c r="AA62" s="64">
        <v>19</v>
      </c>
      <c r="AB62" s="64">
        <v>20</v>
      </c>
      <c r="AC62" s="64">
        <v>21</v>
      </c>
      <c r="AD62" s="64">
        <v>22</v>
      </c>
      <c r="AE62" s="64">
        <v>23</v>
      </c>
      <c r="AF62" s="64">
        <v>24</v>
      </c>
      <c r="AG62" s="64">
        <v>25</v>
      </c>
      <c r="AH62" s="64">
        <v>26</v>
      </c>
      <c r="AI62" s="64">
        <v>27</v>
      </c>
      <c r="AJ62" s="64">
        <v>28</v>
      </c>
      <c r="AK62" s="64">
        <v>29</v>
      </c>
      <c r="AL62" s="64">
        <v>30</v>
      </c>
      <c r="AM62" s="1"/>
    </row>
    <row r="63" spans="1:39" ht="20.100000000000001" customHeight="1" x14ac:dyDescent="0.25">
      <c r="A63" s="148"/>
      <c r="B63" s="148"/>
      <c r="C63" s="148"/>
      <c r="D63" s="148"/>
      <c r="E63" s="148"/>
      <c r="F63" s="148"/>
      <c r="G63" s="65" t="s">
        <v>56</v>
      </c>
      <c r="H63" s="66">
        <f>$D$10</f>
        <v>2021</v>
      </c>
      <c r="I63" s="66">
        <f>$D$10+1</f>
        <v>2022</v>
      </c>
      <c r="J63" s="64">
        <f>I$40+1</f>
        <v>2023</v>
      </c>
      <c r="K63" s="64">
        <f t="shared" ref="K63:AL63" si="17">J$40+1</f>
        <v>2024</v>
      </c>
      <c r="L63" s="64">
        <f t="shared" si="17"/>
        <v>2025</v>
      </c>
      <c r="M63" s="64">
        <f t="shared" si="17"/>
        <v>2026</v>
      </c>
      <c r="N63" s="64">
        <f t="shared" si="17"/>
        <v>2027</v>
      </c>
      <c r="O63" s="64">
        <f t="shared" si="17"/>
        <v>2028</v>
      </c>
      <c r="P63" s="64">
        <f t="shared" si="17"/>
        <v>2029</v>
      </c>
      <c r="Q63" s="64">
        <f t="shared" si="17"/>
        <v>2030</v>
      </c>
      <c r="R63" s="64">
        <f t="shared" si="17"/>
        <v>2031</v>
      </c>
      <c r="S63" s="64">
        <f t="shared" si="17"/>
        <v>2032</v>
      </c>
      <c r="T63" s="64">
        <f t="shared" si="17"/>
        <v>2033</v>
      </c>
      <c r="U63" s="64">
        <f t="shared" si="17"/>
        <v>2034</v>
      </c>
      <c r="V63" s="64">
        <f t="shared" si="17"/>
        <v>2035</v>
      </c>
      <c r="W63" s="64">
        <f t="shared" si="17"/>
        <v>2036</v>
      </c>
      <c r="X63" s="64">
        <f t="shared" si="17"/>
        <v>2037</v>
      </c>
      <c r="Y63" s="64">
        <f t="shared" si="17"/>
        <v>2038</v>
      </c>
      <c r="Z63" s="64">
        <f t="shared" si="17"/>
        <v>2039</v>
      </c>
      <c r="AA63" s="64">
        <f t="shared" si="17"/>
        <v>2040</v>
      </c>
      <c r="AB63" s="64">
        <f t="shared" si="17"/>
        <v>2041</v>
      </c>
      <c r="AC63" s="64">
        <f t="shared" si="17"/>
        <v>2042</v>
      </c>
      <c r="AD63" s="64">
        <f t="shared" si="17"/>
        <v>2043</v>
      </c>
      <c r="AE63" s="64">
        <f t="shared" si="17"/>
        <v>2044</v>
      </c>
      <c r="AF63" s="64">
        <f t="shared" si="17"/>
        <v>2045</v>
      </c>
      <c r="AG63" s="64">
        <f t="shared" si="17"/>
        <v>2046</v>
      </c>
      <c r="AH63" s="64">
        <f t="shared" si="17"/>
        <v>2047</v>
      </c>
      <c r="AI63" s="64">
        <f t="shared" si="17"/>
        <v>2048</v>
      </c>
      <c r="AJ63" s="64">
        <f t="shared" si="17"/>
        <v>2049</v>
      </c>
      <c r="AK63" s="64">
        <f t="shared" si="17"/>
        <v>2050</v>
      </c>
      <c r="AL63" s="64">
        <f t="shared" si="17"/>
        <v>2051</v>
      </c>
      <c r="AM63" s="1"/>
    </row>
    <row r="64" spans="1:39" ht="20.100000000000001" customHeight="1" x14ac:dyDescent="0.25">
      <c r="A64" s="148"/>
      <c r="B64" s="148"/>
      <c r="C64" s="148"/>
      <c r="D64" s="148"/>
      <c r="E64" s="148"/>
      <c r="F64" s="148"/>
      <c r="G64" s="68" t="s">
        <v>57</v>
      </c>
      <c r="H64" s="83">
        <f>+D$16-D$26</f>
        <v>0</v>
      </c>
      <c r="I64" s="69">
        <v>0</v>
      </c>
      <c r="J64" s="69">
        <v>0</v>
      </c>
      <c r="K64" s="69">
        <v>0</v>
      </c>
      <c r="L64" s="69">
        <v>0</v>
      </c>
      <c r="M64" s="69">
        <v>0</v>
      </c>
      <c r="N64" s="69">
        <v>0</v>
      </c>
      <c r="O64" s="69">
        <v>0</v>
      </c>
      <c r="P64" s="69">
        <v>0</v>
      </c>
      <c r="Q64" s="69">
        <v>0</v>
      </c>
      <c r="R64" s="69">
        <v>0</v>
      </c>
      <c r="S64" s="69">
        <v>0</v>
      </c>
      <c r="T64" s="69">
        <v>0</v>
      </c>
      <c r="U64" s="69">
        <v>0</v>
      </c>
      <c r="V64" s="69">
        <v>0</v>
      </c>
      <c r="W64" s="69">
        <v>0</v>
      </c>
      <c r="X64" s="69">
        <v>0</v>
      </c>
      <c r="Y64" s="69">
        <v>0</v>
      </c>
      <c r="Z64" s="69">
        <v>0</v>
      </c>
      <c r="AA64" s="69">
        <v>0</v>
      </c>
      <c r="AB64" s="69">
        <v>0</v>
      </c>
      <c r="AC64" s="69">
        <v>0</v>
      </c>
      <c r="AD64" s="69">
        <v>0</v>
      </c>
      <c r="AE64" s="69">
        <v>0</v>
      </c>
      <c r="AF64" s="69">
        <v>0</v>
      </c>
      <c r="AG64" s="69">
        <v>0</v>
      </c>
      <c r="AH64" s="69">
        <v>0</v>
      </c>
      <c r="AI64" s="69">
        <v>0</v>
      </c>
      <c r="AJ64" s="69">
        <v>0</v>
      </c>
      <c r="AK64" s="69">
        <v>0</v>
      </c>
      <c r="AL64" s="69">
        <v>0</v>
      </c>
      <c r="AM64" s="1"/>
    </row>
    <row r="65" spans="1:39" ht="20.100000000000001" customHeight="1" x14ac:dyDescent="0.25">
      <c r="A65" s="148"/>
      <c r="B65" s="148"/>
      <c r="C65" s="148"/>
      <c r="D65" s="148"/>
      <c r="E65" s="148"/>
      <c r="F65" s="148"/>
      <c r="G65" s="68" t="s">
        <v>842</v>
      </c>
      <c r="H65" s="69">
        <f>0</f>
        <v>0</v>
      </c>
      <c r="I65" s="69">
        <f>($D$19*$D$22)/100*((1+$D$23)^I$39)*I78</f>
        <v>1381.76</v>
      </c>
      <c r="J65" s="69">
        <f t="shared" ref="J65:AL65" si="18">($D$19*$D$22)/100*((1+$D$23)^J$39)*J78</f>
        <v>1403.86816</v>
      </c>
      <c r="K65" s="69">
        <f t="shared" si="18"/>
        <v>1426.33005056</v>
      </c>
      <c r="L65" s="69">
        <f t="shared" si="18"/>
        <v>1449.15133136896</v>
      </c>
      <c r="M65" s="69">
        <f t="shared" si="18"/>
        <v>1472.3377526708634</v>
      </c>
      <c r="N65" s="69">
        <f t="shared" si="18"/>
        <v>1495.8951567135971</v>
      </c>
      <c r="O65" s="69">
        <f t="shared" si="18"/>
        <v>1519.8294792210149</v>
      </c>
      <c r="P65" s="69">
        <f t="shared" si="18"/>
        <v>1544.1467508885512</v>
      </c>
      <c r="Q65" s="69">
        <f t="shared" si="18"/>
        <v>1568.8530989027681</v>
      </c>
      <c r="R65" s="69">
        <f t="shared" si="18"/>
        <v>1593.9547484852123</v>
      </c>
      <c r="S65" s="69">
        <f t="shared" si="18"/>
        <v>1619.4580244609756</v>
      </c>
      <c r="T65" s="69">
        <f t="shared" si="18"/>
        <v>1645.3693528523513</v>
      </c>
      <c r="U65" s="69">
        <f t="shared" si="18"/>
        <v>1671.695262497989</v>
      </c>
      <c r="V65" s="69">
        <f t="shared" si="18"/>
        <v>1698.4423866979569</v>
      </c>
      <c r="W65" s="69">
        <f t="shared" si="18"/>
        <v>1725.617464885124</v>
      </c>
      <c r="X65" s="69">
        <f t="shared" si="18"/>
        <v>1753.2273443232859</v>
      </c>
      <c r="Y65" s="69">
        <f t="shared" si="18"/>
        <v>1781.2789818324586</v>
      </c>
      <c r="Z65" s="69">
        <f t="shared" si="18"/>
        <v>1809.7794455417779</v>
      </c>
      <c r="AA65" s="69">
        <f t="shared" si="18"/>
        <v>1838.7359166704462</v>
      </c>
      <c r="AB65" s="69">
        <f t="shared" si="18"/>
        <v>1868.1556913371735</v>
      </c>
      <c r="AC65" s="69">
        <f t="shared" si="18"/>
        <v>0</v>
      </c>
      <c r="AD65" s="69">
        <f t="shared" si="18"/>
        <v>0</v>
      </c>
      <c r="AE65" s="69">
        <f t="shared" si="18"/>
        <v>0</v>
      </c>
      <c r="AF65" s="69">
        <f t="shared" si="18"/>
        <v>0</v>
      </c>
      <c r="AG65" s="69">
        <f t="shared" si="18"/>
        <v>0</v>
      </c>
      <c r="AH65" s="69">
        <f t="shared" si="18"/>
        <v>0</v>
      </c>
      <c r="AI65" s="69">
        <f t="shared" si="18"/>
        <v>0</v>
      </c>
      <c r="AJ65" s="69">
        <f t="shared" si="18"/>
        <v>0</v>
      </c>
      <c r="AK65" s="69">
        <f t="shared" si="18"/>
        <v>0</v>
      </c>
      <c r="AL65" s="69">
        <f t="shared" si="18"/>
        <v>0</v>
      </c>
      <c r="AM65" s="1"/>
    </row>
    <row r="66" spans="1:39" ht="20.100000000000001" hidden="1" customHeight="1" x14ac:dyDescent="0.25">
      <c r="A66" s="148"/>
      <c r="B66" s="148"/>
      <c r="C66" s="148"/>
      <c r="D66" s="148"/>
      <c r="E66" s="148"/>
      <c r="F66" s="148"/>
      <c r="G66" s="68" t="s">
        <v>58</v>
      </c>
      <c r="H66" s="69">
        <v>0</v>
      </c>
      <c r="I66" s="69">
        <f t="shared" ref="I66:AJ66" si="19">($E$30-$D$30-($E$17-$D$17))</f>
        <v>-300</v>
      </c>
      <c r="J66" s="69">
        <f t="shared" si="19"/>
        <v>-300</v>
      </c>
      <c r="K66" s="69">
        <f t="shared" si="19"/>
        <v>-300</v>
      </c>
      <c r="L66" s="69">
        <f t="shared" si="19"/>
        <v>-300</v>
      </c>
      <c r="M66" s="69">
        <f t="shared" si="19"/>
        <v>-300</v>
      </c>
      <c r="N66" s="69">
        <f t="shared" si="19"/>
        <v>-300</v>
      </c>
      <c r="O66" s="69">
        <f t="shared" si="19"/>
        <v>-300</v>
      </c>
      <c r="P66" s="69">
        <f t="shared" si="19"/>
        <v>-300</v>
      </c>
      <c r="Q66" s="69">
        <f t="shared" si="19"/>
        <v>-300</v>
      </c>
      <c r="R66" s="69">
        <f t="shared" si="19"/>
        <v>-300</v>
      </c>
      <c r="S66" s="69">
        <f t="shared" si="19"/>
        <v>-300</v>
      </c>
      <c r="T66" s="69">
        <f t="shared" si="19"/>
        <v>-300</v>
      </c>
      <c r="U66" s="69">
        <f t="shared" si="19"/>
        <v>-300</v>
      </c>
      <c r="V66" s="69">
        <f t="shared" si="19"/>
        <v>-300</v>
      </c>
      <c r="W66" s="69">
        <f t="shared" si="19"/>
        <v>-300</v>
      </c>
      <c r="X66" s="69">
        <f t="shared" si="19"/>
        <v>-300</v>
      </c>
      <c r="Y66" s="69">
        <f t="shared" si="19"/>
        <v>-300</v>
      </c>
      <c r="Z66" s="69">
        <f t="shared" si="19"/>
        <v>-300</v>
      </c>
      <c r="AA66" s="69">
        <f t="shared" si="19"/>
        <v>-300</v>
      </c>
      <c r="AB66" s="69">
        <f t="shared" si="19"/>
        <v>-300</v>
      </c>
      <c r="AC66" s="69">
        <f t="shared" si="19"/>
        <v>-300</v>
      </c>
      <c r="AD66" s="69">
        <f t="shared" si="19"/>
        <v>-300</v>
      </c>
      <c r="AE66" s="69">
        <f t="shared" si="19"/>
        <v>-300</v>
      </c>
      <c r="AF66" s="69">
        <f t="shared" si="19"/>
        <v>-300</v>
      </c>
      <c r="AG66" s="69">
        <f t="shared" si="19"/>
        <v>-300</v>
      </c>
      <c r="AH66" s="69">
        <f t="shared" si="19"/>
        <v>-300</v>
      </c>
      <c r="AI66" s="69">
        <f t="shared" si="19"/>
        <v>-300</v>
      </c>
      <c r="AJ66" s="69">
        <f t="shared" si="19"/>
        <v>-300</v>
      </c>
      <c r="AK66" s="69">
        <f>($E$30-$D$30-($E$17-$D$17))</f>
        <v>-300</v>
      </c>
      <c r="AL66" s="69">
        <f>($E$30-$D$30-($E$17-$D$17))</f>
        <v>-300</v>
      </c>
      <c r="AM66" s="1"/>
    </row>
    <row r="67" spans="1:39" ht="20.100000000000001" hidden="1" customHeight="1" x14ac:dyDescent="0.25">
      <c r="A67" s="148"/>
      <c r="B67" s="148"/>
      <c r="C67" s="148"/>
      <c r="D67" s="148"/>
      <c r="E67" s="148"/>
      <c r="F67" s="148"/>
      <c r="G67" s="68" t="s">
        <v>59</v>
      </c>
      <c r="H67" s="69">
        <v>0</v>
      </c>
      <c r="I67" s="69">
        <f t="shared" ref="I67:AL67" si="20">-($D$19*$D$22)/100*((1+$D$23)^I$62)+((($E$19*$E$22)/100*((1+$E$23)^I$39)))-($E$17-$D$17)</f>
        <v>-879.76</v>
      </c>
      <c r="J67" s="69">
        <f t="shared" si="20"/>
        <v>-899.86015999999995</v>
      </c>
      <c r="K67" s="69">
        <f t="shared" si="20"/>
        <v>-920.30601855999998</v>
      </c>
      <c r="L67" s="69">
        <f t="shared" si="20"/>
        <v>-941.10320324095994</v>
      </c>
      <c r="M67" s="69">
        <f t="shared" si="20"/>
        <v>-962.25743203035142</v>
      </c>
      <c r="N67" s="69">
        <f t="shared" si="20"/>
        <v>-983.77451479052309</v>
      </c>
      <c r="O67" s="69">
        <f t="shared" si="20"/>
        <v>-1005.6603547302486</v>
      </c>
      <c r="P67" s="69">
        <f t="shared" si="20"/>
        <v>-1027.9209498998216</v>
      </c>
      <c r="Q67" s="69">
        <f t="shared" si="20"/>
        <v>-1050.5623947100837</v>
      </c>
      <c r="R67" s="69">
        <f t="shared" si="20"/>
        <v>-1073.5908814757572</v>
      </c>
      <c r="S67" s="69">
        <f t="shared" si="20"/>
        <v>-1097.0127019834827</v>
      </c>
      <c r="T67" s="69">
        <f t="shared" si="20"/>
        <v>-1120.8342490849482</v>
      </c>
      <c r="U67" s="69">
        <f t="shared" si="20"/>
        <v>-1145.0620183155165</v>
      </c>
      <c r="V67" s="69">
        <f t="shared" si="20"/>
        <v>-1169.7026095387544</v>
      </c>
      <c r="W67" s="69">
        <f t="shared" si="20"/>
        <v>-1194.7627286172847</v>
      </c>
      <c r="X67" s="69">
        <f t="shared" si="20"/>
        <v>-1220.2491891103753</v>
      </c>
      <c r="Y67" s="69">
        <f t="shared" si="20"/>
        <v>-1246.1689139986961</v>
      </c>
      <c r="Z67" s="69">
        <f t="shared" si="20"/>
        <v>-1272.5289374366805</v>
      </c>
      <c r="AA67" s="69">
        <f t="shared" si="20"/>
        <v>-1299.3364065329283</v>
      </c>
      <c r="AB67" s="69">
        <f t="shared" si="20"/>
        <v>-1326.5985831591056</v>
      </c>
      <c r="AC67" s="69">
        <f t="shared" si="20"/>
        <v>-1354.3228457877883</v>
      </c>
      <c r="AD67" s="69">
        <f t="shared" si="20"/>
        <v>-1382.516691359722</v>
      </c>
      <c r="AE67" s="69">
        <f t="shared" si="20"/>
        <v>-1411.1877371809646</v>
      </c>
      <c r="AF67" s="69">
        <f t="shared" si="20"/>
        <v>-1440.3437228503849</v>
      </c>
      <c r="AG67" s="69">
        <f t="shared" si="20"/>
        <v>-1469.9925122180136</v>
      </c>
      <c r="AH67" s="69">
        <f t="shared" si="20"/>
        <v>-1500.1420953747327</v>
      </c>
      <c r="AI67" s="69">
        <f t="shared" si="20"/>
        <v>-1530.800590673804</v>
      </c>
      <c r="AJ67" s="69">
        <f t="shared" si="20"/>
        <v>-1561.9762467847531</v>
      </c>
      <c r="AK67" s="69">
        <f t="shared" si="20"/>
        <v>-1593.6774447801176</v>
      </c>
      <c r="AL67" s="69">
        <f t="shared" si="20"/>
        <v>-1625.9127002555956</v>
      </c>
      <c r="AM67" s="1"/>
    </row>
    <row r="68" spans="1:39" ht="20.100000000000001" customHeight="1" x14ac:dyDescent="0.25">
      <c r="A68" s="148"/>
      <c r="B68" s="148"/>
      <c r="C68" s="148"/>
      <c r="D68" s="148"/>
      <c r="E68" s="148"/>
      <c r="F68" s="148"/>
      <c r="G68" s="68" t="s">
        <v>60</v>
      </c>
      <c r="H68" s="69">
        <f t="shared" ref="H68" si="21">+H67*H80</f>
        <v>0</v>
      </c>
      <c r="I68" s="69">
        <f>+I67*I78</f>
        <v>-879.76</v>
      </c>
      <c r="J68" s="69">
        <f t="shared" ref="J68:AL68" si="22">+J67*J78</f>
        <v>-899.86015999999995</v>
      </c>
      <c r="K68" s="69">
        <f t="shared" si="22"/>
        <v>-920.30601855999998</v>
      </c>
      <c r="L68" s="69">
        <f t="shared" si="22"/>
        <v>-941.10320324095994</v>
      </c>
      <c r="M68" s="69">
        <f t="shared" si="22"/>
        <v>-962.25743203035142</v>
      </c>
      <c r="N68" s="69">
        <f t="shared" si="22"/>
        <v>-983.77451479052309</v>
      </c>
      <c r="O68" s="69">
        <f t="shared" si="22"/>
        <v>-1005.6603547302486</v>
      </c>
      <c r="P68" s="69">
        <f t="shared" si="22"/>
        <v>-1027.9209498998216</v>
      </c>
      <c r="Q68" s="69">
        <f t="shared" si="22"/>
        <v>-1050.5623947100837</v>
      </c>
      <c r="R68" s="69">
        <f t="shared" si="22"/>
        <v>-1073.5908814757572</v>
      </c>
      <c r="S68" s="69">
        <f t="shared" si="22"/>
        <v>-1097.0127019834827</v>
      </c>
      <c r="T68" s="69">
        <f t="shared" si="22"/>
        <v>-1120.8342490849482</v>
      </c>
      <c r="U68" s="69">
        <f t="shared" si="22"/>
        <v>-1145.0620183155165</v>
      </c>
      <c r="V68" s="69">
        <f t="shared" si="22"/>
        <v>-1169.7026095387544</v>
      </c>
      <c r="W68" s="69">
        <f t="shared" si="22"/>
        <v>-1194.7627286172847</v>
      </c>
      <c r="X68" s="69">
        <f t="shared" si="22"/>
        <v>-1220.2491891103753</v>
      </c>
      <c r="Y68" s="69">
        <f t="shared" si="22"/>
        <v>-1246.1689139986961</v>
      </c>
      <c r="Z68" s="69">
        <f t="shared" si="22"/>
        <v>-1272.5289374366805</v>
      </c>
      <c r="AA68" s="69">
        <f t="shared" si="22"/>
        <v>-1299.3364065329283</v>
      </c>
      <c r="AB68" s="69">
        <f t="shared" si="22"/>
        <v>-1326.5985831591056</v>
      </c>
      <c r="AC68" s="69">
        <f t="shared" si="22"/>
        <v>0</v>
      </c>
      <c r="AD68" s="69">
        <f t="shared" si="22"/>
        <v>0</v>
      </c>
      <c r="AE68" s="69">
        <f t="shared" si="22"/>
        <v>0</v>
      </c>
      <c r="AF68" s="69">
        <f t="shared" si="22"/>
        <v>0</v>
      </c>
      <c r="AG68" s="69">
        <f t="shared" si="22"/>
        <v>0</v>
      </c>
      <c r="AH68" s="69">
        <f t="shared" si="22"/>
        <v>0</v>
      </c>
      <c r="AI68" s="69">
        <f t="shared" si="22"/>
        <v>0</v>
      </c>
      <c r="AJ68" s="69">
        <f t="shared" si="22"/>
        <v>0</v>
      </c>
      <c r="AK68" s="69">
        <f t="shared" si="22"/>
        <v>0</v>
      </c>
      <c r="AL68" s="69">
        <f t="shared" si="22"/>
        <v>0</v>
      </c>
      <c r="AM68" s="1"/>
    </row>
    <row r="69" spans="1:39" ht="20.100000000000001" customHeight="1" x14ac:dyDescent="0.25">
      <c r="A69" s="148"/>
      <c r="B69" s="148"/>
      <c r="C69" s="148"/>
      <c r="D69" s="148"/>
      <c r="E69" s="148"/>
      <c r="F69" s="148"/>
      <c r="G69" s="68" t="s">
        <v>61</v>
      </c>
      <c r="H69" s="69">
        <v>0</v>
      </c>
      <c r="I69" s="69">
        <f>I66*I78</f>
        <v>-300</v>
      </c>
      <c r="J69" s="69">
        <f t="shared" ref="J69:AL69" si="23">J66*J78</f>
        <v>-300</v>
      </c>
      <c r="K69" s="69">
        <f t="shared" si="23"/>
        <v>-300</v>
      </c>
      <c r="L69" s="69">
        <f t="shared" si="23"/>
        <v>-300</v>
      </c>
      <c r="M69" s="69">
        <f t="shared" si="23"/>
        <v>-300</v>
      </c>
      <c r="N69" s="69">
        <f t="shared" si="23"/>
        <v>-300</v>
      </c>
      <c r="O69" s="69">
        <f t="shared" si="23"/>
        <v>-300</v>
      </c>
      <c r="P69" s="69">
        <f t="shared" si="23"/>
        <v>-300</v>
      </c>
      <c r="Q69" s="69">
        <f t="shared" si="23"/>
        <v>-300</v>
      </c>
      <c r="R69" s="69">
        <f t="shared" si="23"/>
        <v>-300</v>
      </c>
      <c r="S69" s="69">
        <f t="shared" si="23"/>
        <v>-300</v>
      </c>
      <c r="T69" s="69">
        <f t="shared" si="23"/>
        <v>-300</v>
      </c>
      <c r="U69" s="69">
        <f t="shared" si="23"/>
        <v>-300</v>
      </c>
      <c r="V69" s="69">
        <f t="shared" si="23"/>
        <v>-300</v>
      </c>
      <c r="W69" s="69">
        <f t="shared" si="23"/>
        <v>-300</v>
      </c>
      <c r="X69" s="69">
        <f t="shared" si="23"/>
        <v>-300</v>
      </c>
      <c r="Y69" s="69">
        <f t="shared" si="23"/>
        <v>-300</v>
      </c>
      <c r="Z69" s="69">
        <f t="shared" si="23"/>
        <v>-300</v>
      </c>
      <c r="AA69" s="69">
        <f t="shared" si="23"/>
        <v>-300</v>
      </c>
      <c r="AB69" s="69">
        <f t="shared" si="23"/>
        <v>-300</v>
      </c>
      <c r="AC69" s="69">
        <f t="shared" si="23"/>
        <v>0</v>
      </c>
      <c r="AD69" s="69">
        <f t="shared" si="23"/>
        <v>0</v>
      </c>
      <c r="AE69" s="69">
        <f t="shared" si="23"/>
        <v>0</v>
      </c>
      <c r="AF69" s="69">
        <f t="shared" si="23"/>
        <v>0</v>
      </c>
      <c r="AG69" s="69">
        <f t="shared" si="23"/>
        <v>0</v>
      </c>
      <c r="AH69" s="69">
        <f t="shared" si="23"/>
        <v>0</v>
      </c>
      <c r="AI69" s="69">
        <f t="shared" si="23"/>
        <v>0</v>
      </c>
      <c r="AJ69" s="69">
        <f t="shared" si="23"/>
        <v>0</v>
      </c>
      <c r="AK69" s="69">
        <f t="shared" si="23"/>
        <v>0</v>
      </c>
      <c r="AL69" s="69">
        <f t="shared" si="23"/>
        <v>0</v>
      </c>
      <c r="AM69" s="1"/>
    </row>
    <row r="70" spans="1:39" ht="20.100000000000001" hidden="1" customHeight="1" x14ac:dyDescent="0.25">
      <c r="A70" s="148"/>
      <c r="B70" s="148"/>
      <c r="C70" s="148"/>
      <c r="D70" s="148"/>
      <c r="E70" s="148"/>
      <c r="F70" s="148"/>
      <c r="G70" s="68" t="s">
        <v>62</v>
      </c>
      <c r="H70" s="69">
        <f>D31*H78</f>
        <v>0</v>
      </c>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1"/>
    </row>
    <row r="71" spans="1:39" ht="20.100000000000001" customHeight="1" x14ac:dyDescent="0.25">
      <c r="A71" s="148"/>
      <c r="B71" s="148"/>
      <c r="C71" s="148"/>
      <c r="D71" s="148"/>
      <c r="E71" s="148"/>
      <c r="F71" s="148"/>
      <c r="G71" s="68" t="s">
        <v>63</v>
      </c>
      <c r="H71" s="69">
        <f>-H64-H70</f>
        <v>0</v>
      </c>
      <c r="I71" s="69">
        <f>-I64+I69+I68</f>
        <v>-1179.76</v>
      </c>
      <c r="J71" s="69">
        <f t="shared" ref="J71:AL71" si="24">-J64+J69+J68</f>
        <v>-1199.86016</v>
      </c>
      <c r="K71" s="69">
        <f t="shared" si="24"/>
        <v>-1220.30601856</v>
      </c>
      <c r="L71" s="69">
        <f t="shared" si="24"/>
        <v>-1241.1032032409598</v>
      </c>
      <c r="M71" s="69">
        <f t="shared" si="24"/>
        <v>-1262.2574320303515</v>
      </c>
      <c r="N71" s="69">
        <f t="shared" si="24"/>
        <v>-1283.774514790523</v>
      </c>
      <c r="O71" s="69">
        <f t="shared" si="24"/>
        <v>-1305.6603547302486</v>
      </c>
      <c r="P71" s="69">
        <f t="shared" si="24"/>
        <v>-1327.9209498998216</v>
      </c>
      <c r="Q71" s="69">
        <f t="shared" si="24"/>
        <v>-1350.5623947100837</v>
      </c>
      <c r="R71" s="69">
        <f t="shared" si="24"/>
        <v>-1373.5908814757572</v>
      </c>
      <c r="S71" s="69">
        <f t="shared" si="24"/>
        <v>-1397.0127019834827</v>
      </c>
      <c r="T71" s="69">
        <f t="shared" si="24"/>
        <v>-1420.8342490849482</v>
      </c>
      <c r="U71" s="69">
        <f t="shared" si="24"/>
        <v>-1445.0620183155165</v>
      </c>
      <c r="V71" s="69">
        <f t="shared" si="24"/>
        <v>-1469.7026095387544</v>
      </c>
      <c r="W71" s="69">
        <f t="shared" si="24"/>
        <v>-1494.7627286172847</v>
      </c>
      <c r="X71" s="69">
        <f t="shared" si="24"/>
        <v>-1520.2491891103753</v>
      </c>
      <c r="Y71" s="69">
        <f t="shared" si="24"/>
        <v>-1546.1689139986961</v>
      </c>
      <c r="Z71" s="69">
        <f t="shared" si="24"/>
        <v>-1572.5289374366805</v>
      </c>
      <c r="AA71" s="69">
        <f t="shared" si="24"/>
        <v>-1599.3364065329283</v>
      </c>
      <c r="AB71" s="69">
        <f t="shared" si="24"/>
        <v>-1626.5985831591056</v>
      </c>
      <c r="AC71" s="69">
        <f t="shared" si="24"/>
        <v>0</v>
      </c>
      <c r="AD71" s="69">
        <f t="shared" si="24"/>
        <v>0</v>
      </c>
      <c r="AE71" s="69">
        <f t="shared" si="24"/>
        <v>0</v>
      </c>
      <c r="AF71" s="69">
        <f t="shared" si="24"/>
        <v>0</v>
      </c>
      <c r="AG71" s="69">
        <f t="shared" si="24"/>
        <v>0</v>
      </c>
      <c r="AH71" s="69">
        <f t="shared" si="24"/>
        <v>0</v>
      </c>
      <c r="AI71" s="69">
        <f t="shared" si="24"/>
        <v>0</v>
      </c>
      <c r="AJ71" s="69">
        <f t="shared" si="24"/>
        <v>0</v>
      </c>
      <c r="AK71" s="69">
        <f t="shared" si="24"/>
        <v>0</v>
      </c>
      <c r="AL71" s="69">
        <f t="shared" si="24"/>
        <v>0</v>
      </c>
      <c r="AM71" s="1"/>
    </row>
    <row r="72" spans="1:39" ht="20.100000000000001" customHeight="1" x14ac:dyDescent="0.25">
      <c r="A72" s="148"/>
      <c r="B72" s="148"/>
      <c r="C72" s="148"/>
      <c r="D72" s="148"/>
      <c r="E72" s="148"/>
      <c r="F72" s="148"/>
      <c r="G72" s="68" t="s">
        <v>64</v>
      </c>
      <c r="H72" s="72">
        <v>1</v>
      </c>
      <c r="I72" s="72">
        <f t="shared" ref="I72:AL72" si="25">1/(1+$D$13)^I62</f>
        <v>0.97943192948090119</v>
      </c>
      <c r="J72" s="72">
        <f t="shared" si="25"/>
        <v>0.95928690448668108</v>
      </c>
      <c r="K72" s="72">
        <f t="shared" si="25"/>
        <v>0.93955622378715087</v>
      </c>
      <c r="L72" s="72">
        <f t="shared" si="25"/>
        <v>0.92023136511963866</v>
      </c>
      <c r="M72" s="72">
        <f t="shared" si="25"/>
        <v>0.90130398150797142</v>
      </c>
      <c r="N72" s="72">
        <f t="shared" si="25"/>
        <v>0.88276589765717084</v>
      </c>
      <c r="O72" s="72">
        <f t="shared" si="25"/>
        <v>0.8646091064223026</v>
      </c>
      <c r="P72" s="72">
        <f t="shared" si="25"/>
        <v>0.84682576534995369</v>
      </c>
      <c r="Q72" s="72">
        <f t="shared" si="25"/>
        <v>0.82940819329084614</v>
      </c>
      <c r="R72" s="72">
        <f t="shared" si="25"/>
        <v>0.81234886708212162</v>
      </c>
      <c r="S72" s="72">
        <f t="shared" si="25"/>
        <v>0.79564041829786647</v>
      </c>
      <c r="T72" s="72">
        <f t="shared" si="25"/>
        <v>0.77927563006647083</v>
      </c>
      <c r="U72" s="72">
        <f t="shared" si="25"/>
        <v>0.76324743395344852</v>
      </c>
      <c r="V72" s="72">
        <f t="shared" si="25"/>
        <v>0.74754890690837261</v>
      </c>
      <c r="W72" s="72">
        <f t="shared" si="25"/>
        <v>0.73217326827460605</v>
      </c>
      <c r="X72" s="72">
        <f t="shared" si="25"/>
        <v>0.71711387686053485</v>
      </c>
      <c r="Y72" s="72">
        <f t="shared" si="25"/>
        <v>0.70236422807104293</v>
      </c>
      <c r="Z72" s="72">
        <f t="shared" si="25"/>
        <v>0.68791795109798548</v>
      </c>
      <c r="AA72" s="72">
        <f t="shared" si="25"/>
        <v>0.67376880616844803</v>
      </c>
      <c r="AB72" s="72">
        <f t="shared" si="25"/>
        <v>0.65991068184960644</v>
      </c>
      <c r="AC72" s="72">
        <f t="shared" si="25"/>
        <v>0.64633759240901723</v>
      </c>
      <c r="AD72" s="72">
        <f t="shared" si="25"/>
        <v>0.63304367522920391</v>
      </c>
      <c r="AE72" s="72">
        <f t="shared" si="25"/>
        <v>0.62002318827542013</v>
      </c>
      <c r="AF72" s="72">
        <f t="shared" si="25"/>
        <v>0.60727050761549495</v>
      </c>
      <c r="AG72" s="72">
        <f t="shared" si="25"/>
        <v>0.59478012499069055</v>
      </c>
      <c r="AH72" s="72">
        <f t="shared" si="25"/>
        <v>0.58254664543652357</v>
      </c>
      <c r="AI72" s="72">
        <f t="shared" si="25"/>
        <v>0.57056478495252061</v>
      </c>
      <c r="AJ72" s="72">
        <f t="shared" si="25"/>
        <v>0.55882936821990281</v>
      </c>
      <c r="AK72" s="72">
        <f t="shared" si="25"/>
        <v>0.54733532636621252</v>
      </c>
      <c r="AL72" s="72">
        <f t="shared" si="25"/>
        <v>0.53607769477591816</v>
      </c>
      <c r="AM72" s="1"/>
    </row>
    <row r="73" spans="1:39" ht="20.100000000000001" customHeight="1" x14ac:dyDescent="0.25">
      <c r="A73" s="148"/>
      <c r="B73" s="148"/>
      <c r="C73" s="148"/>
      <c r="D73" s="148"/>
      <c r="E73" s="148"/>
      <c r="F73" s="148"/>
      <c r="G73" s="68" t="s">
        <v>65</v>
      </c>
      <c r="H73" s="69">
        <f t="shared" ref="H73:AL73" si="26">+H72*H71</f>
        <v>0</v>
      </c>
      <c r="I73" s="69">
        <f t="shared" si="26"/>
        <v>-1155.494613124388</v>
      </c>
      <c r="J73" s="69">
        <f t="shared" si="26"/>
        <v>-1151.0101387032939</v>
      </c>
      <c r="K73" s="69">
        <f t="shared" si="26"/>
        <v>-1146.5461146629664</v>
      </c>
      <c r="L73" s="69">
        <f t="shared" si="26"/>
        <v>-1142.1020949727847</v>
      </c>
      <c r="M73" s="69">
        <f t="shared" si="26"/>
        <v>-1137.6776491769836</v>
      </c>
      <c r="N73" s="69">
        <f t="shared" si="26"/>
        <v>-1133.2723619384549</v>
      </c>
      <c r="O73" s="69">
        <f t="shared" si="26"/>
        <v>-1128.885832594347</v>
      </c>
      <c r="P73" s="69">
        <f t="shared" si="26"/>
        <v>-1124.517674723154</v>
      </c>
      <c r="Q73" s="69">
        <f t="shared" si="26"/>
        <v>-1120.1675157230491</v>
      </c>
      <c r="R73" s="69">
        <f t="shared" si="26"/>
        <v>-1115.8349964011641</v>
      </c>
      <c r="S73" s="69">
        <f t="shared" si="26"/>
        <v>-1111.5197705735709</v>
      </c>
      <c r="T73" s="69">
        <f t="shared" si="26"/>
        <v>-1107.221504675694</v>
      </c>
      <c r="U73" s="69">
        <f t="shared" si="26"/>
        <v>-1102.9398773829091</v>
      </c>
      <c r="V73" s="69">
        <f t="shared" si="26"/>
        <v>-1098.6745792410786</v>
      </c>
      <c r="W73" s="69">
        <f t="shared" si="26"/>
        <v>-1094.4253123067854</v>
      </c>
      <c r="X73" s="69">
        <f t="shared" si="26"/>
        <v>-1090.1917897970256</v>
      </c>
      <c r="Y73" s="69">
        <f t="shared" si="26"/>
        <v>-1085.973735748137</v>
      </c>
      <c r="Z73" s="69">
        <f t="shared" si="26"/>
        <v>-1081.7708846837334</v>
      </c>
      <c r="AA73" s="69">
        <f t="shared" si="26"/>
        <v>-1077.5829812914267</v>
      </c>
      <c r="AB73" s="69">
        <f t="shared" si="26"/>
        <v>-1073.4097801081291</v>
      </c>
      <c r="AC73" s="69">
        <f t="shared" si="26"/>
        <v>0</v>
      </c>
      <c r="AD73" s="69">
        <f t="shared" si="26"/>
        <v>0</v>
      </c>
      <c r="AE73" s="69">
        <f t="shared" si="26"/>
        <v>0</v>
      </c>
      <c r="AF73" s="69">
        <f t="shared" si="26"/>
        <v>0</v>
      </c>
      <c r="AG73" s="69">
        <f t="shared" si="26"/>
        <v>0</v>
      </c>
      <c r="AH73" s="69">
        <f t="shared" si="26"/>
        <v>0</v>
      </c>
      <c r="AI73" s="69">
        <f t="shared" si="26"/>
        <v>0</v>
      </c>
      <c r="AJ73" s="69">
        <f t="shared" si="26"/>
        <v>0</v>
      </c>
      <c r="AK73" s="69">
        <f t="shared" si="26"/>
        <v>0</v>
      </c>
      <c r="AL73" s="69">
        <f t="shared" si="26"/>
        <v>0</v>
      </c>
      <c r="AM73" s="1"/>
    </row>
    <row r="74" spans="1:39" ht="20.100000000000001" customHeight="1" thickBot="1" x14ac:dyDescent="0.3">
      <c r="A74" s="148"/>
      <c r="B74" s="148"/>
      <c r="C74" s="148"/>
      <c r="D74" s="148"/>
      <c r="E74" s="148"/>
      <c r="F74" s="148"/>
      <c r="G74" s="73" t="s">
        <v>66</v>
      </c>
      <c r="H74" s="85">
        <f>+H73</f>
        <v>0</v>
      </c>
      <c r="I74" s="74">
        <f t="shared" ref="I74:AL74" si="27">+H74+I73</f>
        <v>-1155.494613124388</v>
      </c>
      <c r="J74" s="74">
        <f t="shared" si="27"/>
        <v>-2306.504751827682</v>
      </c>
      <c r="K74" s="74">
        <f t="shared" si="27"/>
        <v>-3453.0508664906483</v>
      </c>
      <c r="L74" s="74">
        <f t="shared" si="27"/>
        <v>-4595.1529614634328</v>
      </c>
      <c r="M74" s="74">
        <f t="shared" si="27"/>
        <v>-5732.8306106404161</v>
      </c>
      <c r="N74" s="74">
        <f t="shared" si="27"/>
        <v>-6866.1029725788712</v>
      </c>
      <c r="O74" s="74">
        <f t="shared" si="27"/>
        <v>-7994.9888051732178</v>
      </c>
      <c r="P74" s="74">
        <f t="shared" si="27"/>
        <v>-9119.5064798963722</v>
      </c>
      <c r="Q74" s="74">
        <f t="shared" si="27"/>
        <v>-10239.673995619421</v>
      </c>
      <c r="R74" s="74">
        <f t="shared" si="27"/>
        <v>-11355.508992020586</v>
      </c>
      <c r="S74" s="74">
        <f t="shared" si="27"/>
        <v>-12467.028762594156</v>
      </c>
      <c r="T74" s="74">
        <f t="shared" si="27"/>
        <v>-13574.25026726985</v>
      </c>
      <c r="U74" s="74">
        <f t="shared" si="27"/>
        <v>-14677.190144652759</v>
      </c>
      <c r="V74" s="74">
        <f t="shared" si="27"/>
        <v>-15775.864723893837</v>
      </c>
      <c r="W74" s="74">
        <f t="shared" si="27"/>
        <v>-16870.290036200622</v>
      </c>
      <c r="X74" s="74">
        <f t="shared" si="27"/>
        <v>-17960.481825997649</v>
      </c>
      <c r="Y74" s="74">
        <f t="shared" si="27"/>
        <v>-19046.455561745785</v>
      </c>
      <c r="Z74" s="74">
        <f t="shared" si="27"/>
        <v>-20128.226446429519</v>
      </c>
      <c r="AA74" s="74">
        <f t="shared" si="27"/>
        <v>-21205.809427720946</v>
      </c>
      <c r="AB74" s="74">
        <f t="shared" si="27"/>
        <v>-22279.219207829075</v>
      </c>
      <c r="AC74" s="74">
        <f t="shared" si="27"/>
        <v>-22279.219207829075</v>
      </c>
      <c r="AD74" s="74">
        <f t="shared" si="27"/>
        <v>-22279.219207829075</v>
      </c>
      <c r="AE74" s="74">
        <f t="shared" si="27"/>
        <v>-22279.219207829075</v>
      </c>
      <c r="AF74" s="74">
        <f t="shared" si="27"/>
        <v>-22279.219207829075</v>
      </c>
      <c r="AG74" s="74">
        <f t="shared" si="27"/>
        <v>-22279.219207829075</v>
      </c>
      <c r="AH74" s="74">
        <f t="shared" si="27"/>
        <v>-22279.219207829075</v>
      </c>
      <c r="AI74" s="74">
        <f t="shared" si="27"/>
        <v>-22279.219207829075</v>
      </c>
      <c r="AJ74" s="74">
        <f t="shared" si="27"/>
        <v>-22279.219207829075</v>
      </c>
      <c r="AK74" s="74">
        <f t="shared" si="27"/>
        <v>-22279.219207829075</v>
      </c>
      <c r="AL74" s="74">
        <f t="shared" si="27"/>
        <v>-22279.219207829075</v>
      </c>
      <c r="AM74" s="1"/>
    </row>
    <row r="75" spans="1:39" ht="20.100000000000001" hidden="1" customHeight="1" x14ac:dyDescent="0.25">
      <c r="A75" s="148"/>
      <c r="B75" s="148"/>
      <c r="C75" s="148"/>
      <c r="D75" s="148"/>
      <c r="E75" s="148"/>
      <c r="F75" s="148"/>
      <c r="G75" s="75" t="s">
        <v>67</v>
      </c>
      <c r="H75" s="76">
        <v>0</v>
      </c>
      <c r="I75" s="76">
        <f t="shared" ref="I75:AL75" si="28">+IF(I74&lt;0,1,0)</f>
        <v>1</v>
      </c>
      <c r="J75" s="76">
        <f t="shared" si="28"/>
        <v>1</v>
      </c>
      <c r="K75" s="76">
        <f t="shared" si="28"/>
        <v>1</v>
      </c>
      <c r="L75" s="76">
        <f t="shared" si="28"/>
        <v>1</v>
      </c>
      <c r="M75" s="76">
        <f t="shared" si="28"/>
        <v>1</v>
      </c>
      <c r="N75" s="76">
        <f t="shared" si="28"/>
        <v>1</v>
      </c>
      <c r="O75" s="76">
        <f t="shared" si="28"/>
        <v>1</v>
      </c>
      <c r="P75" s="76">
        <f t="shared" si="28"/>
        <v>1</v>
      </c>
      <c r="Q75" s="76">
        <f t="shared" si="28"/>
        <v>1</v>
      </c>
      <c r="R75" s="76">
        <f t="shared" si="28"/>
        <v>1</v>
      </c>
      <c r="S75" s="76">
        <f t="shared" si="28"/>
        <v>1</v>
      </c>
      <c r="T75" s="76">
        <f t="shared" si="28"/>
        <v>1</v>
      </c>
      <c r="U75" s="76">
        <f t="shared" si="28"/>
        <v>1</v>
      </c>
      <c r="V75" s="76">
        <f t="shared" si="28"/>
        <v>1</v>
      </c>
      <c r="W75" s="76">
        <f t="shared" si="28"/>
        <v>1</v>
      </c>
      <c r="X75" s="76">
        <f t="shared" si="28"/>
        <v>1</v>
      </c>
      <c r="Y75" s="76">
        <f t="shared" si="28"/>
        <v>1</v>
      </c>
      <c r="Z75" s="76">
        <f t="shared" si="28"/>
        <v>1</v>
      </c>
      <c r="AA75" s="76">
        <f t="shared" si="28"/>
        <v>1</v>
      </c>
      <c r="AB75" s="76">
        <f t="shared" si="28"/>
        <v>1</v>
      </c>
      <c r="AC75" s="76">
        <f t="shared" si="28"/>
        <v>1</v>
      </c>
      <c r="AD75" s="76">
        <f t="shared" si="28"/>
        <v>1</v>
      </c>
      <c r="AE75" s="76">
        <f t="shared" si="28"/>
        <v>1</v>
      </c>
      <c r="AF75" s="76">
        <f t="shared" si="28"/>
        <v>1</v>
      </c>
      <c r="AG75" s="76">
        <f t="shared" si="28"/>
        <v>1</v>
      </c>
      <c r="AH75" s="76">
        <f t="shared" si="28"/>
        <v>1</v>
      </c>
      <c r="AI75" s="76">
        <f t="shared" si="28"/>
        <v>1</v>
      </c>
      <c r="AJ75" s="76">
        <f t="shared" si="28"/>
        <v>1</v>
      </c>
      <c r="AK75" s="76">
        <f t="shared" si="28"/>
        <v>1</v>
      </c>
      <c r="AL75" s="76">
        <f t="shared" si="28"/>
        <v>1</v>
      </c>
      <c r="AM75" s="1"/>
    </row>
    <row r="76" spans="1:39" ht="20.100000000000001" hidden="1" customHeight="1" x14ac:dyDescent="0.25">
      <c r="A76" s="148"/>
      <c r="B76" s="148"/>
      <c r="C76" s="148"/>
      <c r="D76" s="148"/>
      <c r="E76" s="148"/>
      <c r="F76" s="148"/>
      <c r="G76" s="68" t="s">
        <v>68</v>
      </c>
      <c r="H76" s="77">
        <v>0</v>
      </c>
      <c r="I76" s="77">
        <f>IF(AND(G75&gt;0,I75=0),ABS(H74)/(ABS(H74)+I74),0)</f>
        <v>0</v>
      </c>
      <c r="J76" s="77">
        <f>IF(AND(H75&gt;0,J75=0),ABS(I74)/(ABS(I74)+J74),0)</f>
        <v>0</v>
      </c>
      <c r="K76" s="77">
        <f t="shared" ref="K76" si="29">IF(AND(J75&gt;0,K75=0),ABS(J74)/(ABS(J74)+K74),0)</f>
        <v>0</v>
      </c>
      <c r="L76" s="77">
        <f>IF(AND(K75&gt;0,L75=0),ABS(K74)/(ABS(K74)+L74),0)</f>
        <v>0</v>
      </c>
      <c r="M76" s="77">
        <f t="shared" ref="M76:AL76" si="30">IF(AND(L75&gt;0,M75=0),ABS(L74)/(ABS(L74)+M74),0)</f>
        <v>0</v>
      </c>
      <c r="N76" s="77">
        <f t="shared" si="30"/>
        <v>0</v>
      </c>
      <c r="O76" s="77">
        <f t="shared" si="30"/>
        <v>0</v>
      </c>
      <c r="P76" s="77">
        <f t="shared" si="30"/>
        <v>0</v>
      </c>
      <c r="Q76" s="77">
        <f t="shared" si="30"/>
        <v>0</v>
      </c>
      <c r="R76" s="77">
        <f t="shared" si="30"/>
        <v>0</v>
      </c>
      <c r="S76" s="77">
        <f t="shared" si="30"/>
        <v>0</v>
      </c>
      <c r="T76" s="77">
        <f t="shared" si="30"/>
        <v>0</v>
      </c>
      <c r="U76" s="77">
        <f t="shared" si="30"/>
        <v>0</v>
      </c>
      <c r="V76" s="77">
        <f t="shared" si="30"/>
        <v>0</v>
      </c>
      <c r="W76" s="77">
        <f t="shared" si="30"/>
        <v>0</v>
      </c>
      <c r="X76" s="77">
        <f t="shared" si="30"/>
        <v>0</v>
      </c>
      <c r="Y76" s="77">
        <f t="shared" si="30"/>
        <v>0</v>
      </c>
      <c r="Z76" s="77">
        <f t="shared" si="30"/>
        <v>0</v>
      </c>
      <c r="AA76" s="77">
        <f t="shared" si="30"/>
        <v>0</v>
      </c>
      <c r="AB76" s="77">
        <f t="shared" si="30"/>
        <v>0</v>
      </c>
      <c r="AC76" s="77">
        <f t="shared" si="30"/>
        <v>0</v>
      </c>
      <c r="AD76" s="77">
        <f t="shared" si="30"/>
        <v>0</v>
      </c>
      <c r="AE76" s="77">
        <f t="shared" si="30"/>
        <v>0</v>
      </c>
      <c r="AF76" s="77">
        <f t="shared" si="30"/>
        <v>0</v>
      </c>
      <c r="AG76" s="77">
        <f t="shared" si="30"/>
        <v>0</v>
      </c>
      <c r="AH76" s="77">
        <f t="shared" si="30"/>
        <v>0</v>
      </c>
      <c r="AI76" s="77">
        <f t="shared" si="30"/>
        <v>0</v>
      </c>
      <c r="AJ76" s="77">
        <f t="shared" si="30"/>
        <v>0</v>
      </c>
      <c r="AK76" s="77">
        <f t="shared" si="30"/>
        <v>0</v>
      </c>
      <c r="AL76" s="77">
        <f t="shared" si="30"/>
        <v>0</v>
      </c>
      <c r="AM76" s="1"/>
    </row>
    <row r="77" spans="1:39" ht="20.100000000000001" hidden="1" customHeight="1" x14ac:dyDescent="0.25">
      <c r="A77" s="148"/>
      <c r="B77" s="148"/>
      <c r="C77" s="148"/>
      <c r="D77" s="148"/>
      <c r="E77" s="148"/>
      <c r="F77" s="148"/>
      <c r="G77" s="68" t="s">
        <v>69</v>
      </c>
      <c r="H77" s="78" t="s">
        <v>10</v>
      </c>
      <c r="I77" s="79">
        <f>+$E$12</f>
        <v>20</v>
      </c>
      <c r="J77" s="77">
        <f>+I77-1</f>
        <v>19</v>
      </c>
      <c r="K77" s="77">
        <f t="shared" ref="K77:AL77" si="31">+J77-1</f>
        <v>18</v>
      </c>
      <c r="L77" s="77">
        <f t="shared" si="31"/>
        <v>17</v>
      </c>
      <c r="M77" s="77">
        <f t="shared" si="31"/>
        <v>16</v>
      </c>
      <c r="N77" s="77">
        <f t="shared" si="31"/>
        <v>15</v>
      </c>
      <c r="O77" s="77">
        <f t="shared" si="31"/>
        <v>14</v>
      </c>
      <c r="P77" s="77">
        <f t="shared" si="31"/>
        <v>13</v>
      </c>
      <c r="Q77" s="77">
        <f t="shared" si="31"/>
        <v>12</v>
      </c>
      <c r="R77" s="77">
        <f t="shared" si="31"/>
        <v>11</v>
      </c>
      <c r="S77" s="77">
        <f t="shared" si="31"/>
        <v>10</v>
      </c>
      <c r="T77" s="77">
        <f t="shared" si="31"/>
        <v>9</v>
      </c>
      <c r="U77" s="77">
        <f t="shared" si="31"/>
        <v>8</v>
      </c>
      <c r="V77" s="77">
        <f t="shared" si="31"/>
        <v>7</v>
      </c>
      <c r="W77" s="77">
        <f t="shared" si="31"/>
        <v>6</v>
      </c>
      <c r="X77" s="77">
        <f t="shared" si="31"/>
        <v>5</v>
      </c>
      <c r="Y77" s="77">
        <f t="shared" si="31"/>
        <v>4</v>
      </c>
      <c r="Z77" s="77">
        <f t="shared" si="31"/>
        <v>3</v>
      </c>
      <c r="AA77" s="77">
        <f t="shared" si="31"/>
        <v>2</v>
      </c>
      <c r="AB77" s="77">
        <f t="shared" si="31"/>
        <v>1</v>
      </c>
      <c r="AC77" s="77">
        <f t="shared" si="31"/>
        <v>0</v>
      </c>
      <c r="AD77" s="77">
        <f t="shared" si="31"/>
        <v>-1</v>
      </c>
      <c r="AE77" s="77">
        <f t="shared" si="31"/>
        <v>-2</v>
      </c>
      <c r="AF77" s="77">
        <f t="shared" si="31"/>
        <v>-3</v>
      </c>
      <c r="AG77" s="77">
        <f t="shared" si="31"/>
        <v>-4</v>
      </c>
      <c r="AH77" s="77">
        <f t="shared" si="31"/>
        <v>-5</v>
      </c>
      <c r="AI77" s="77">
        <f t="shared" si="31"/>
        <v>-6</v>
      </c>
      <c r="AJ77" s="77">
        <f t="shared" si="31"/>
        <v>-7</v>
      </c>
      <c r="AK77" s="77">
        <f t="shared" si="31"/>
        <v>-8</v>
      </c>
      <c r="AL77" s="77">
        <f t="shared" si="31"/>
        <v>-9</v>
      </c>
      <c r="AM77" s="1"/>
    </row>
    <row r="78" spans="1:39" ht="20.100000000000001" hidden="1" customHeight="1" x14ac:dyDescent="0.25">
      <c r="A78" s="148"/>
      <c r="B78" s="148"/>
      <c r="C78" s="148"/>
      <c r="D78" s="148"/>
      <c r="E78" s="148"/>
      <c r="F78" s="148"/>
      <c r="G78" s="68" t="s">
        <v>70</v>
      </c>
      <c r="H78" s="80">
        <f>$I$55</f>
        <v>1</v>
      </c>
      <c r="I78" s="77">
        <f>IF(I77&gt;0,1,0)</f>
        <v>1</v>
      </c>
      <c r="J78" s="77">
        <f t="shared" ref="J78:AL78" si="32">IF(J77&gt;0,1,0)</f>
        <v>1</v>
      </c>
      <c r="K78" s="77">
        <f t="shared" si="32"/>
        <v>1</v>
      </c>
      <c r="L78" s="77">
        <f t="shared" si="32"/>
        <v>1</v>
      </c>
      <c r="M78" s="77">
        <f t="shared" si="32"/>
        <v>1</v>
      </c>
      <c r="N78" s="77">
        <f t="shared" si="32"/>
        <v>1</v>
      </c>
      <c r="O78" s="77">
        <f t="shared" si="32"/>
        <v>1</v>
      </c>
      <c r="P78" s="77">
        <f t="shared" si="32"/>
        <v>1</v>
      </c>
      <c r="Q78" s="77">
        <f t="shared" si="32"/>
        <v>1</v>
      </c>
      <c r="R78" s="77">
        <f t="shared" si="32"/>
        <v>1</v>
      </c>
      <c r="S78" s="77">
        <f t="shared" si="32"/>
        <v>1</v>
      </c>
      <c r="T78" s="77">
        <f t="shared" si="32"/>
        <v>1</v>
      </c>
      <c r="U78" s="77">
        <f t="shared" si="32"/>
        <v>1</v>
      </c>
      <c r="V78" s="77">
        <f t="shared" si="32"/>
        <v>1</v>
      </c>
      <c r="W78" s="77">
        <f t="shared" si="32"/>
        <v>1</v>
      </c>
      <c r="X78" s="77">
        <f t="shared" si="32"/>
        <v>1</v>
      </c>
      <c r="Y78" s="77">
        <f t="shared" si="32"/>
        <v>1</v>
      </c>
      <c r="Z78" s="77">
        <f t="shared" si="32"/>
        <v>1</v>
      </c>
      <c r="AA78" s="77">
        <f t="shared" si="32"/>
        <v>1</v>
      </c>
      <c r="AB78" s="77">
        <f t="shared" si="32"/>
        <v>1</v>
      </c>
      <c r="AC78" s="77">
        <f t="shared" si="32"/>
        <v>0</v>
      </c>
      <c r="AD78" s="77">
        <f t="shared" si="32"/>
        <v>0</v>
      </c>
      <c r="AE78" s="77">
        <f t="shared" si="32"/>
        <v>0</v>
      </c>
      <c r="AF78" s="77">
        <f t="shared" si="32"/>
        <v>0</v>
      </c>
      <c r="AG78" s="77">
        <f t="shared" si="32"/>
        <v>0</v>
      </c>
      <c r="AH78" s="77">
        <f t="shared" si="32"/>
        <v>0</v>
      </c>
      <c r="AI78" s="77">
        <f t="shared" si="32"/>
        <v>0</v>
      </c>
      <c r="AJ78" s="77">
        <f t="shared" si="32"/>
        <v>0</v>
      </c>
      <c r="AK78" s="77">
        <f t="shared" si="32"/>
        <v>0</v>
      </c>
      <c r="AL78" s="77">
        <f t="shared" si="32"/>
        <v>0</v>
      </c>
      <c r="AM78" s="1"/>
    </row>
    <row r="79" spans="1:39" ht="20.100000000000001" hidden="1" customHeight="1" x14ac:dyDescent="0.25">
      <c r="A79" s="148"/>
      <c r="B79" s="148"/>
      <c r="C79" s="148"/>
      <c r="D79" s="148"/>
      <c r="E79" s="148"/>
      <c r="F79" s="148"/>
      <c r="G79" s="68" t="s">
        <v>71</v>
      </c>
      <c r="H79" s="81">
        <f>$H$51</f>
        <v>-12200</v>
      </c>
      <c r="I79" s="82">
        <f>IF(I73&lt;0,I74,"")</f>
        <v>-1155.494613124388</v>
      </c>
      <c r="J79" s="82">
        <f t="shared" ref="J79:AL79" si="33">IF(J73&lt;0,J74,"")</f>
        <v>-2306.504751827682</v>
      </c>
      <c r="K79" s="82">
        <f t="shared" si="33"/>
        <v>-3453.0508664906483</v>
      </c>
      <c r="L79" s="82">
        <f t="shared" si="33"/>
        <v>-4595.1529614634328</v>
      </c>
      <c r="M79" s="82">
        <f t="shared" si="33"/>
        <v>-5732.8306106404161</v>
      </c>
      <c r="N79" s="82">
        <f t="shared" si="33"/>
        <v>-6866.1029725788712</v>
      </c>
      <c r="O79" s="82">
        <f t="shared" si="33"/>
        <v>-7994.9888051732178</v>
      </c>
      <c r="P79" s="82">
        <f t="shared" si="33"/>
        <v>-9119.5064798963722</v>
      </c>
      <c r="Q79" s="82">
        <f t="shared" si="33"/>
        <v>-10239.673995619421</v>
      </c>
      <c r="R79" s="82">
        <f t="shared" si="33"/>
        <v>-11355.508992020586</v>
      </c>
      <c r="S79" s="82">
        <f t="shared" si="33"/>
        <v>-12467.028762594156</v>
      </c>
      <c r="T79" s="82">
        <f t="shared" si="33"/>
        <v>-13574.25026726985</v>
      </c>
      <c r="U79" s="82">
        <f t="shared" si="33"/>
        <v>-14677.190144652759</v>
      </c>
      <c r="V79" s="82">
        <f t="shared" si="33"/>
        <v>-15775.864723893837</v>
      </c>
      <c r="W79" s="82">
        <f t="shared" si="33"/>
        <v>-16870.290036200622</v>
      </c>
      <c r="X79" s="82">
        <f t="shared" si="33"/>
        <v>-17960.481825997649</v>
      </c>
      <c r="Y79" s="82">
        <f t="shared" si="33"/>
        <v>-19046.455561745785</v>
      </c>
      <c r="Z79" s="82">
        <f t="shared" si="33"/>
        <v>-20128.226446429519</v>
      </c>
      <c r="AA79" s="82">
        <f t="shared" si="33"/>
        <v>-21205.809427720946</v>
      </c>
      <c r="AB79" s="82">
        <f t="shared" si="33"/>
        <v>-22279.219207829075</v>
      </c>
      <c r="AC79" s="82" t="str">
        <f t="shared" si="33"/>
        <v/>
      </c>
      <c r="AD79" s="82" t="str">
        <f t="shared" si="33"/>
        <v/>
      </c>
      <c r="AE79" s="82" t="str">
        <f t="shared" si="33"/>
        <v/>
      </c>
      <c r="AF79" s="82" t="str">
        <f t="shared" si="33"/>
        <v/>
      </c>
      <c r="AG79" s="82" t="str">
        <f t="shared" si="33"/>
        <v/>
      </c>
      <c r="AH79" s="82" t="str">
        <f t="shared" si="33"/>
        <v/>
      </c>
      <c r="AI79" s="82" t="str">
        <f t="shared" si="33"/>
        <v/>
      </c>
      <c r="AJ79" s="82" t="str">
        <f t="shared" si="33"/>
        <v/>
      </c>
      <c r="AK79" s="82" t="str">
        <f t="shared" si="33"/>
        <v/>
      </c>
      <c r="AL79" s="82" t="str">
        <f t="shared" si="33"/>
        <v/>
      </c>
      <c r="AM79" s="1"/>
    </row>
    <row r="80" spans="1:39" hidden="1" x14ac:dyDescent="0.25">
      <c r="A80" s="148"/>
      <c r="B80" s="148"/>
      <c r="C80" s="148"/>
      <c r="D80" s="148"/>
      <c r="E80" s="148"/>
      <c r="F80" s="148"/>
      <c r="G80" s="68" t="s">
        <v>72</v>
      </c>
      <c r="H80" s="86">
        <f>$D$10</f>
        <v>2021</v>
      </c>
      <c r="I80" s="87">
        <f>IF(I78&gt;0,H80+I55,"")</f>
        <v>2022</v>
      </c>
      <c r="J80" s="87">
        <f t="shared" ref="J80:AL80" si="34">IF(J78&gt;0,I80+J55,"")</f>
        <v>2023</v>
      </c>
      <c r="K80" s="87">
        <f t="shared" si="34"/>
        <v>2024</v>
      </c>
      <c r="L80" s="87">
        <f t="shared" si="34"/>
        <v>2025</v>
      </c>
      <c r="M80" s="87">
        <f t="shared" si="34"/>
        <v>2026</v>
      </c>
      <c r="N80" s="87">
        <f t="shared" si="34"/>
        <v>2027</v>
      </c>
      <c r="O80" s="87">
        <f t="shared" si="34"/>
        <v>2028</v>
      </c>
      <c r="P80" s="87">
        <f t="shared" si="34"/>
        <v>2029</v>
      </c>
      <c r="Q80" s="87">
        <f t="shared" si="34"/>
        <v>2030</v>
      </c>
      <c r="R80" s="87">
        <f t="shared" si="34"/>
        <v>2031</v>
      </c>
      <c r="S80" s="87">
        <f t="shared" si="34"/>
        <v>2032</v>
      </c>
      <c r="T80" s="87">
        <f t="shared" si="34"/>
        <v>2033</v>
      </c>
      <c r="U80" s="87">
        <f t="shared" si="34"/>
        <v>2034</v>
      </c>
      <c r="V80" s="87">
        <f t="shared" si="34"/>
        <v>2035</v>
      </c>
      <c r="W80" s="87">
        <f t="shared" si="34"/>
        <v>2036</v>
      </c>
      <c r="X80" s="87">
        <f t="shared" si="34"/>
        <v>2037</v>
      </c>
      <c r="Y80" s="87">
        <f t="shared" si="34"/>
        <v>2038</v>
      </c>
      <c r="Z80" s="87">
        <f t="shared" si="34"/>
        <v>2039</v>
      </c>
      <c r="AA80" s="87">
        <f t="shared" si="34"/>
        <v>2040</v>
      </c>
      <c r="AB80" s="87">
        <f t="shared" si="34"/>
        <v>2041</v>
      </c>
      <c r="AC80" s="87" t="str">
        <f t="shared" si="34"/>
        <v/>
      </c>
      <c r="AD80" s="87" t="str">
        <f t="shared" si="34"/>
        <v/>
      </c>
      <c r="AE80" s="87" t="str">
        <f t="shared" si="34"/>
        <v/>
      </c>
      <c r="AF80" s="87" t="str">
        <f t="shared" si="34"/>
        <v/>
      </c>
      <c r="AG80" s="87" t="str">
        <f t="shared" si="34"/>
        <v/>
      </c>
      <c r="AH80" s="87" t="str">
        <f t="shared" si="34"/>
        <v/>
      </c>
      <c r="AI80" s="87" t="str">
        <f t="shared" si="34"/>
        <v/>
      </c>
      <c r="AJ80" s="87" t="str">
        <f t="shared" si="34"/>
        <v/>
      </c>
      <c r="AK80" s="87" t="str">
        <f t="shared" si="34"/>
        <v/>
      </c>
      <c r="AL80" s="87" t="str">
        <f t="shared" si="34"/>
        <v/>
      </c>
      <c r="AM80" s="1"/>
    </row>
    <row r="81" spans="1:39" x14ac:dyDescent="0.25">
      <c r="A81" s="148"/>
      <c r="B81" s="148"/>
      <c r="C81" s="148"/>
      <c r="D81" s="148"/>
      <c r="E81" s="148"/>
      <c r="F81" s="148"/>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1"/>
    </row>
    <row r="82" spans="1:39" x14ac:dyDescent="0.25">
      <c r="A82" s="148"/>
      <c r="B82" s="148"/>
      <c r="C82" s="148"/>
      <c r="D82" s="148"/>
      <c r="E82" s="148"/>
      <c r="F82" s="148"/>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x14ac:dyDescent="0.25">
      <c r="B83" s="148"/>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row>
    <row r="84" spans="1:39" x14ac:dyDescent="0.25">
      <c r="B84" s="148"/>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48"/>
      <c r="AJ84" s="148"/>
      <c r="AK84" s="148"/>
      <c r="AL84" s="148"/>
      <c r="AM84" s="148"/>
    </row>
    <row r="85" spans="1:39" x14ac:dyDescent="0.25">
      <c r="B85" s="148"/>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row>
    <row r="86" spans="1:39" x14ac:dyDescent="0.25">
      <c r="B86" s="148"/>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c r="AL86" s="148"/>
      <c r="AM86" s="148"/>
    </row>
    <row r="87" spans="1:39" x14ac:dyDescent="0.25">
      <c r="B87" s="148"/>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148"/>
      <c r="AL87" s="148"/>
      <c r="AM87" s="148"/>
    </row>
    <row r="88" spans="1:39" x14ac:dyDescent="0.25">
      <c r="B88" s="148"/>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row>
    <row r="89" spans="1:39" x14ac:dyDescent="0.25">
      <c r="B89" s="148"/>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48"/>
      <c r="AJ89" s="148"/>
      <c r="AK89" s="148"/>
      <c r="AL89" s="148"/>
      <c r="AM89" s="148"/>
    </row>
    <row r="90" spans="1:39" x14ac:dyDescent="0.25">
      <c r="B90" s="148"/>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8"/>
      <c r="AJ90" s="148"/>
      <c r="AK90" s="148"/>
      <c r="AL90" s="148"/>
      <c r="AM90" s="148"/>
    </row>
    <row r="91" spans="1:39" x14ac:dyDescent="0.25">
      <c r="B91" s="148"/>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row>
    <row r="92" spans="1:39" x14ac:dyDescent="0.25">
      <c r="B92" s="148"/>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c r="AL92" s="148"/>
      <c r="AM92" s="148"/>
    </row>
    <row r="93" spans="1:39" x14ac:dyDescent="0.25">
      <c r="B93" s="148"/>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48"/>
      <c r="AJ93" s="148"/>
      <c r="AK93" s="148"/>
      <c r="AL93" s="148"/>
      <c r="AM93" s="148"/>
    </row>
    <row r="94" spans="1:39" x14ac:dyDescent="0.25">
      <c r="B94" s="148" t="s">
        <v>853</v>
      </c>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c r="AG94" s="148"/>
      <c r="AH94" s="148"/>
      <c r="AI94" s="148"/>
      <c r="AJ94" s="148"/>
      <c r="AK94" s="148"/>
      <c r="AL94" s="148"/>
      <c r="AM94" s="148"/>
    </row>
    <row r="95" spans="1:39" x14ac:dyDescent="0.25">
      <c r="B95" s="148"/>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c r="AL95" s="148"/>
      <c r="AM95" s="148"/>
    </row>
    <row r="96" spans="1:39" x14ac:dyDescent="0.25">
      <c r="B96" s="148" t="s">
        <v>837</v>
      </c>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row>
    <row r="97" spans="2:39" x14ac:dyDescent="0.25">
      <c r="B97" s="148" t="s">
        <v>839</v>
      </c>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row>
    <row r="98" spans="2:39" x14ac:dyDescent="0.25">
      <c r="B98" s="148" t="s">
        <v>838</v>
      </c>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c r="AK98" s="148"/>
      <c r="AL98" s="148"/>
      <c r="AM98" s="148"/>
    </row>
  </sheetData>
  <sheetProtection formatCells="0" formatColumns="0" formatRows="0" insertColumns="0" insertRows="0" insertHyperlinks="0" deleteColumns="0" deleteRows="0" selectLockedCells="1"/>
  <mergeCells count="45">
    <mergeCell ref="D36:E36"/>
    <mergeCell ref="D38:E42"/>
    <mergeCell ref="H31:J31"/>
    <mergeCell ref="L31:M31"/>
    <mergeCell ref="H32:J32"/>
    <mergeCell ref="D33:E33"/>
    <mergeCell ref="D34:E34"/>
    <mergeCell ref="G28:G31"/>
    <mergeCell ref="L32:M32"/>
    <mergeCell ref="F27:F30"/>
    <mergeCell ref="H27:J27"/>
    <mergeCell ref="L27:M27"/>
    <mergeCell ref="H28:J28"/>
    <mergeCell ref="L28:M28"/>
    <mergeCell ref="H29:J29"/>
    <mergeCell ref="L29:M29"/>
    <mergeCell ref="H30:J30"/>
    <mergeCell ref="L30:M30"/>
    <mergeCell ref="H23:J23"/>
    <mergeCell ref="L23:M23"/>
    <mergeCell ref="K24:M24"/>
    <mergeCell ref="K25:M25"/>
    <mergeCell ref="H26:J26"/>
    <mergeCell ref="L26:M26"/>
    <mergeCell ref="H25:J25"/>
    <mergeCell ref="H22:J22"/>
    <mergeCell ref="L22:M22"/>
    <mergeCell ref="D14:E14"/>
    <mergeCell ref="D15:E15"/>
    <mergeCell ref="H16:J16"/>
    <mergeCell ref="L16:M16"/>
    <mergeCell ref="L17:M17"/>
    <mergeCell ref="H18:J18"/>
    <mergeCell ref="L18:M18"/>
    <mergeCell ref="H19:J19"/>
    <mergeCell ref="L19:M19"/>
    <mergeCell ref="H20:J20"/>
    <mergeCell ref="K20:M20"/>
    <mergeCell ref="H21:J21"/>
    <mergeCell ref="H13:M13"/>
    <mergeCell ref="B5:E5"/>
    <mergeCell ref="C6:E6"/>
    <mergeCell ref="C7:E7"/>
    <mergeCell ref="D10:E10"/>
    <mergeCell ref="D13:E13"/>
  </mergeCells>
  <conditionalFormatting sqref="I65:AL65 H64:AL64 H66:AL74">
    <cfRule type="cellIs" dxfId="2" priority="3" operator="lessThan">
      <formula>0</formula>
    </cfRule>
  </conditionalFormatting>
  <conditionalFormatting sqref="F14">
    <cfRule type="expression" dxfId="1" priority="1" stopIfTrue="1">
      <formula>AND($D14="Nein",$F14="Link")</formula>
    </cfRule>
    <cfRule type="expression" dxfId="0" priority="2">
      <formula>OR($D14="Ja",$F14="Link")</formula>
    </cfRule>
  </conditionalFormatting>
  <dataValidations count="4">
    <dataValidation type="list" showInputMessage="1" showErrorMessage="1" sqref="D14:E14">
      <formula1>$A$2:$A$3</formula1>
    </dataValidation>
    <dataValidation type="whole" operator="greaterThanOrEqual" allowBlank="1" showInputMessage="1" showErrorMessage="1" errorTitle="Startjahr 2021" error="Der Start des Betrachtungszeitraums darf nicht in der Vergangenheit liegen. " sqref="D10:E10">
      <formula1>2021</formula1>
    </dataValidation>
    <dataValidation type="decimal" allowBlank="1" showInputMessage="1" showErrorMessage="1" errorTitle="Einschränkung Nutzungsdauer" error="Die Nutzungsdauer darf maximal 30 Jahre betragen!" sqref="E12">
      <formula1>0</formula1>
      <formula2>30</formula2>
    </dataValidation>
    <dataValidation type="decimal" showInputMessage="1" showErrorMessage="1" error="Der Zinssatz muss zwischen 0% und 35% liegen." sqref="D13:E13">
      <formula1>0</formula1>
      <formula2>0.35</formula2>
    </dataValidation>
  </dataValidations>
  <hyperlinks>
    <hyperlink ref="F14" location="WACC!A1" display="Link"/>
  </hyperlinks>
  <pageMargins left="0.70866141732283472" right="0.70866141732283472" top="0.78740157480314965" bottom="0.78740157480314965" header="0.31496062992125984" footer="0.31496062992125984"/>
  <pageSetup paperSize="8"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Scroll Bar 1">
              <controlPr defaultSize="0" autoPict="0">
                <anchor moveWithCells="1">
                  <from>
                    <xdr:col>5</xdr:col>
                    <xdr:colOff>9525</xdr:colOff>
                    <xdr:row>11</xdr:row>
                    <xdr:rowOff>19050</xdr:rowOff>
                  </from>
                  <to>
                    <xdr:col>6</xdr:col>
                    <xdr:colOff>200025</xdr:colOff>
                    <xdr:row>12</xdr:row>
                    <xdr:rowOff>0</xdr:rowOff>
                  </to>
                </anchor>
              </controlPr>
            </control>
          </mc:Choice>
        </mc:AlternateContent>
        <mc:AlternateContent xmlns:mc="http://schemas.openxmlformats.org/markup-compatibility/2006">
          <mc:Choice Requires="x14">
            <control shapeId="1026" r:id="rId5" name="Spinner 2">
              <controlPr locked="0" defaultSize="0" autoPict="0">
                <anchor moveWithCells="1" sizeWithCells="1">
                  <from>
                    <xdr:col>7</xdr:col>
                    <xdr:colOff>19050</xdr:colOff>
                    <xdr:row>4</xdr:row>
                    <xdr:rowOff>152400</xdr:rowOff>
                  </from>
                  <to>
                    <xdr:col>7</xdr:col>
                    <xdr:colOff>333375</xdr:colOff>
                    <xdr:row>5</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Quelle!$A$23:$A$123</xm:f>
          </x14:formula1>
          <xm:sqref>D23:E23</xm:sqref>
        </x14:dataValidation>
        <x14:dataValidation type="list" allowBlank="1" showInputMessage="1" showErrorMessage="1">
          <x14:formula1>
            <xm:f>Prognosen_Nominal!$A$7:$A$22</xm:f>
          </x14:formula1>
          <xm:sqref>D24:E24</xm:sqref>
        </x14:dataValidation>
        <x14:dataValidation type="list" allowBlank="1" showInputMessage="1" showErrorMessage="1">
          <x14:formula1>
            <xm:f>Quelle!$A$7:$A$16</xm:f>
          </x14:formula1>
          <xm:sqref>D20:E20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C41"/>
  <sheetViews>
    <sheetView workbookViewId="0">
      <pane xSplit="1" ySplit="5" topLeftCell="B24" activePane="bottomRight" state="frozen"/>
      <selection pane="topRight"/>
      <selection pane="bottomLeft"/>
      <selection pane="bottomRight" activeCell="B45" sqref="B45"/>
    </sheetView>
  </sheetViews>
  <sheetFormatPr baseColWidth="10" defaultColWidth="12.7109375" defaultRowHeight="12.75" x14ac:dyDescent="0.2"/>
  <cols>
    <col min="1" max="1" width="41.42578125" style="134" customWidth="1"/>
    <col min="2" max="2" width="21.5703125" style="134" customWidth="1"/>
    <col min="3" max="16384" width="12.7109375" style="134"/>
  </cols>
  <sheetData>
    <row r="1" spans="1:3" ht="30" customHeight="1" x14ac:dyDescent="0.2">
      <c r="A1" s="292" t="s">
        <v>656</v>
      </c>
      <c r="B1" s="293"/>
      <c r="C1" s="293"/>
    </row>
    <row r="2" spans="1:3" x14ac:dyDescent="0.2">
      <c r="A2" s="292" t="s">
        <v>657</v>
      </c>
      <c r="B2" s="293"/>
      <c r="C2" s="293"/>
    </row>
    <row r="3" spans="1:3" ht="13.5" thickBot="1" x14ac:dyDescent="0.25">
      <c r="A3" s="292" t="s">
        <v>658</v>
      </c>
      <c r="B3" s="293"/>
      <c r="C3" s="293"/>
    </row>
    <row r="4" spans="1:3" ht="25.5" customHeight="1" x14ac:dyDescent="0.2">
      <c r="A4" s="294" t="s">
        <v>55</v>
      </c>
      <c r="B4" s="135" t="s">
        <v>659</v>
      </c>
      <c r="C4" s="136" t="s">
        <v>660</v>
      </c>
    </row>
    <row r="5" spans="1:3" ht="13.5" thickBot="1" x14ac:dyDescent="0.25">
      <c r="A5" s="295"/>
      <c r="B5" s="137" t="s">
        <v>661</v>
      </c>
      <c r="C5" s="138" t="s">
        <v>662</v>
      </c>
    </row>
    <row r="6" spans="1:3" x14ac:dyDescent="0.2">
      <c r="A6" s="139" t="s">
        <v>663</v>
      </c>
      <c r="B6" s="140">
        <v>65.5</v>
      </c>
      <c r="C6" s="140" t="s">
        <v>664</v>
      </c>
    </row>
    <row r="7" spans="1:3" x14ac:dyDescent="0.2">
      <c r="A7" s="139" t="s">
        <v>665</v>
      </c>
      <c r="B7" s="140">
        <v>68.8</v>
      </c>
      <c r="C7" s="140">
        <v>5</v>
      </c>
    </row>
    <row r="8" spans="1:3" x14ac:dyDescent="0.2">
      <c r="A8" s="139" t="s">
        <v>666</v>
      </c>
      <c r="B8" s="140">
        <v>71.900000000000006</v>
      </c>
      <c r="C8" s="140">
        <v>4.5</v>
      </c>
    </row>
    <row r="9" spans="1:3" x14ac:dyDescent="0.2">
      <c r="A9" s="139" t="s">
        <v>667</v>
      </c>
      <c r="B9" s="140">
        <v>73.8</v>
      </c>
      <c r="C9" s="140">
        <v>2.6</v>
      </c>
    </row>
    <row r="10" spans="1:3" x14ac:dyDescent="0.2">
      <c r="A10" s="139" t="s">
        <v>668</v>
      </c>
      <c r="B10" s="140">
        <v>75.099999999999994</v>
      </c>
      <c r="C10" s="140">
        <v>1.8</v>
      </c>
    </row>
    <row r="11" spans="1:3" x14ac:dyDescent="0.2">
      <c r="A11" s="139" t="s">
        <v>669</v>
      </c>
      <c r="B11" s="140">
        <v>76.099999999999994</v>
      </c>
      <c r="C11" s="140">
        <v>1.3</v>
      </c>
    </row>
    <row r="12" spans="1:3" x14ac:dyDescent="0.2">
      <c r="A12" s="139" t="s">
        <v>670</v>
      </c>
      <c r="B12" s="140">
        <v>77.599999999999994</v>
      </c>
      <c r="C12" s="140">
        <v>2</v>
      </c>
    </row>
    <row r="13" spans="1:3" x14ac:dyDescent="0.2">
      <c r="A13" s="139" t="s">
        <v>671</v>
      </c>
      <c r="B13" s="140">
        <v>78.3</v>
      </c>
      <c r="C13" s="140">
        <v>0.9</v>
      </c>
    </row>
    <row r="14" spans="1:3" x14ac:dyDescent="0.2">
      <c r="A14" s="139" t="s">
        <v>672</v>
      </c>
      <c r="B14" s="140">
        <v>78.8</v>
      </c>
      <c r="C14" s="140">
        <v>0.6</v>
      </c>
    </row>
    <row r="15" spans="1:3" x14ac:dyDescent="0.2">
      <c r="A15" s="139" t="s">
        <v>673</v>
      </c>
      <c r="B15" s="140">
        <v>79.900000000000006</v>
      </c>
      <c r="C15" s="140">
        <v>1.4</v>
      </c>
    </row>
    <row r="16" spans="1:3" x14ac:dyDescent="0.2">
      <c r="A16" s="139" t="s">
        <v>674</v>
      </c>
      <c r="B16" s="140">
        <v>81.5</v>
      </c>
      <c r="C16" s="140">
        <v>2</v>
      </c>
    </row>
    <row r="17" spans="1:3" x14ac:dyDescent="0.2">
      <c r="A17" s="139" t="s">
        <v>675</v>
      </c>
      <c r="B17" s="140">
        <v>82.6</v>
      </c>
      <c r="C17" s="140">
        <v>1.3</v>
      </c>
    </row>
    <row r="18" spans="1:3" x14ac:dyDescent="0.2">
      <c r="A18" s="139" t="s">
        <v>676</v>
      </c>
      <c r="B18" s="140">
        <v>83.5</v>
      </c>
      <c r="C18" s="140">
        <v>1.1000000000000001</v>
      </c>
    </row>
    <row r="19" spans="1:3" x14ac:dyDescent="0.2">
      <c r="A19" s="139" t="s">
        <v>677</v>
      </c>
      <c r="B19" s="140">
        <v>84.9</v>
      </c>
      <c r="C19" s="140">
        <v>1.7</v>
      </c>
    </row>
    <row r="20" spans="1:3" x14ac:dyDescent="0.2">
      <c r="A20" s="139" t="s">
        <v>678</v>
      </c>
      <c r="B20" s="140">
        <v>86.2</v>
      </c>
      <c r="C20" s="140">
        <v>1.5</v>
      </c>
    </row>
    <row r="21" spans="1:3" x14ac:dyDescent="0.2">
      <c r="A21" s="139" t="s">
        <v>679</v>
      </c>
      <c r="B21" s="140">
        <v>87.6</v>
      </c>
      <c r="C21" s="140">
        <v>1.6</v>
      </c>
    </row>
    <row r="22" spans="1:3" x14ac:dyDescent="0.2">
      <c r="A22" s="139" t="s">
        <v>680</v>
      </c>
      <c r="B22" s="140">
        <v>89.6</v>
      </c>
      <c r="C22" s="140">
        <v>2.2999999999999998</v>
      </c>
    </row>
    <row r="23" spans="1:3" x14ac:dyDescent="0.2">
      <c r="A23" s="139" t="s">
        <v>681</v>
      </c>
      <c r="B23" s="140">
        <v>91.9</v>
      </c>
      <c r="C23" s="140">
        <v>2.6</v>
      </c>
    </row>
    <row r="24" spans="1:3" x14ac:dyDescent="0.2">
      <c r="A24" s="139" t="s">
        <v>682</v>
      </c>
      <c r="B24" s="140">
        <v>92.2</v>
      </c>
      <c r="C24" s="140">
        <v>0.3</v>
      </c>
    </row>
    <row r="25" spans="1:3" x14ac:dyDescent="0.2">
      <c r="A25" s="139" t="s">
        <v>683</v>
      </c>
      <c r="B25" s="140">
        <v>93.2</v>
      </c>
      <c r="C25" s="140">
        <v>1.1000000000000001</v>
      </c>
    </row>
    <row r="26" spans="1:3" x14ac:dyDescent="0.2">
      <c r="A26" s="139" t="s">
        <v>684</v>
      </c>
      <c r="B26" s="140">
        <v>95.2</v>
      </c>
      <c r="C26" s="140">
        <v>2.1</v>
      </c>
    </row>
    <row r="27" spans="1:3" x14ac:dyDescent="0.2">
      <c r="A27" s="139" t="s">
        <v>685</v>
      </c>
      <c r="B27" s="140">
        <v>97.1</v>
      </c>
      <c r="C27" s="140">
        <v>2</v>
      </c>
    </row>
    <row r="28" spans="1:3" x14ac:dyDescent="0.2">
      <c r="A28" s="139" t="s">
        <v>686</v>
      </c>
      <c r="B28" s="140">
        <v>98.5</v>
      </c>
      <c r="C28" s="140">
        <v>1.4</v>
      </c>
    </row>
    <row r="29" spans="1:3" x14ac:dyDescent="0.2">
      <c r="A29" s="139" t="s">
        <v>687</v>
      </c>
      <c r="B29" s="140">
        <v>99.5</v>
      </c>
      <c r="C29" s="140">
        <v>1</v>
      </c>
    </row>
    <row r="30" spans="1:3" x14ac:dyDescent="0.2">
      <c r="A30" s="141" t="s">
        <v>688</v>
      </c>
      <c r="B30" s="142">
        <v>100</v>
      </c>
      <c r="C30" s="142">
        <v>0.5</v>
      </c>
    </row>
    <row r="31" spans="1:3" x14ac:dyDescent="0.2">
      <c r="A31" s="139" t="s">
        <v>689</v>
      </c>
      <c r="B31" s="140">
        <v>100.5</v>
      </c>
      <c r="C31" s="140">
        <v>0.5</v>
      </c>
    </row>
    <row r="32" spans="1:3" x14ac:dyDescent="0.2">
      <c r="A32" s="139" t="s">
        <v>690</v>
      </c>
      <c r="B32" s="140">
        <v>102</v>
      </c>
      <c r="C32" s="140">
        <v>1.5</v>
      </c>
    </row>
    <row r="33" spans="1:3" x14ac:dyDescent="0.2">
      <c r="A33" s="139" t="s">
        <v>691</v>
      </c>
      <c r="B33" s="140">
        <v>103.8</v>
      </c>
      <c r="C33" s="140">
        <v>1.8</v>
      </c>
    </row>
    <row r="34" spans="1:3" x14ac:dyDescent="0.2">
      <c r="A34" s="139" t="s">
        <v>692</v>
      </c>
      <c r="B34" s="140">
        <v>105.3</v>
      </c>
      <c r="C34" s="140">
        <v>1.4</v>
      </c>
    </row>
    <row r="35" spans="1:3" x14ac:dyDescent="0.2">
      <c r="A35" s="143" t="s">
        <v>693</v>
      </c>
    </row>
    <row r="37" spans="1:3" x14ac:dyDescent="0.2">
      <c r="A37" s="144" t="s">
        <v>694</v>
      </c>
    </row>
    <row r="38" spans="1:3" x14ac:dyDescent="0.2">
      <c r="A38" s="144"/>
    </row>
    <row r="39" spans="1:3" x14ac:dyDescent="0.2">
      <c r="A39" s="145" t="s">
        <v>695</v>
      </c>
    </row>
    <row r="40" spans="1:3" x14ac:dyDescent="0.2">
      <c r="A40" s="146" t="s">
        <v>696</v>
      </c>
      <c r="B40" s="146"/>
      <c r="C40" s="147">
        <f>AVERAGE($C$24:$C$34)/100</f>
        <v>1.2363636363636365E-2</v>
      </c>
    </row>
    <row r="41" spans="1:3" x14ac:dyDescent="0.2">
      <c r="A41" s="146" t="s">
        <v>697</v>
      </c>
      <c r="B41" s="146"/>
      <c r="C41" s="147">
        <f>MEDIAN($C$24:$C$34)/100</f>
        <v>1.3999999999999999E-2</v>
      </c>
    </row>
  </sheetData>
  <mergeCells count="4">
    <mergeCell ref="A1:C1"/>
    <mergeCell ref="A2:C2"/>
    <mergeCell ref="A3:C3"/>
    <mergeCell ref="A4:A5"/>
  </mergeCells>
  <pageMargins left="0.7" right="0.7" top="0.75" bottom="0.75" header="0.3" footer="0.3"/>
  <pageSetup paperSize="9" orientation="portrait" verticalDpi="0" r:id="rId1"/>
  <headerFooter>
    <oddFooter>&amp;CAbgerufen am 26.11.20 / 21:45:24&amp;RSeite &amp;P von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C222"/>
  <sheetViews>
    <sheetView topLeftCell="A199" workbookViewId="0">
      <selection activeCell="G228" sqref="G228"/>
    </sheetView>
  </sheetViews>
  <sheetFormatPr baseColWidth="10" defaultRowHeight="15" x14ac:dyDescent="0.25"/>
  <sheetData>
    <row r="1" spans="1:3" x14ac:dyDescent="0.25">
      <c r="B1" t="s">
        <v>698</v>
      </c>
      <c r="C1" t="s">
        <v>699</v>
      </c>
    </row>
    <row r="2" spans="1:3" x14ac:dyDescent="0.25">
      <c r="B2" t="s">
        <v>700</v>
      </c>
    </row>
    <row r="3" spans="1:3" x14ac:dyDescent="0.25">
      <c r="A3" t="s">
        <v>22</v>
      </c>
      <c r="B3" t="s">
        <v>701</v>
      </c>
    </row>
    <row r="4" spans="1:3" x14ac:dyDescent="0.25">
      <c r="A4" t="s">
        <v>197</v>
      </c>
      <c r="B4" t="s">
        <v>198</v>
      </c>
    </row>
    <row r="5" spans="1:3" x14ac:dyDescent="0.25">
      <c r="A5" t="s">
        <v>199</v>
      </c>
      <c r="B5" t="s">
        <v>702</v>
      </c>
    </row>
    <row r="6" spans="1:3" x14ac:dyDescent="0.25">
      <c r="A6" t="s">
        <v>441</v>
      </c>
      <c r="B6">
        <v>5.29</v>
      </c>
    </row>
    <row r="7" spans="1:3" x14ac:dyDescent="0.25">
      <c r="A7" t="s">
        <v>442</v>
      </c>
      <c r="B7">
        <v>5.28</v>
      </c>
    </row>
    <row r="8" spans="1:3" x14ac:dyDescent="0.25">
      <c r="A8" t="s">
        <v>443</v>
      </c>
      <c r="B8">
        <v>5.27</v>
      </c>
    </row>
    <row r="9" spans="1:3" x14ac:dyDescent="0.25">
      <c r="A9" t="s">
        <v>444</v>
      </c>
      <c r="B9">
        <v>5.18</v>
      </c>
    </row>
    <row r="10" spans="1:3" x14ac:dyDescent="0.25">
      <c r="A10" t="s">
        <v>445</v>
      </c>
      <c r="B10">
        <v>5.1100000000000003</v>
      </c>
    </row>
    <row r="11" spans="1:3" x14ac:dyDescent="0.25">
      <c r="A11" t="s">
        <v>446</v>
      </c>
      <c r="B11">
        <v>4.9400000000000004</v>
      </c>
    </row>
    <row r="12" spans="1:3" x14ac:dyDescent="0.25">
      <c r="A12" t="s">
        <v>447</v>
      </c>
      <c r="B12">
        <v>4.88</v>
      </c>
    </row>
    <row r="13" spans="1:3" x14ac:dyDescent="0.25">
      <c r="A13" t="s">
        <v>448</v>
      </c>
      <c r="B13">
        <v>4.91</v>
      </c>
    </row>
    <row r="14" spans="1:3" x14ac:dyDescent="0.25">
      <c r="A14" t="s">
        <v>449</v>
      </c>
      <c r="B14">
        <v>5</v>
      </c>
    </row>
    <row r="15" spans="1:3" x14ac:dyDescent="0.25">
      <c r="A15" t="s">
        <v>450</v>
      </c>
      <c r="B15">
        <v>4.99</v>
      </c>
    </row>
    <row r="16" spans="1:3" x14ac:dyDescent="0.25">
      <c r="A16" t="s">
        <v>451</v>
      </c>
      <c r="B16">
        <v>5.2</v>
      </c>
    </row>
    <row r="17" spans="1:2" x14ac:dyDescent="0.25">
      <c r="A17" t="s">
        <v>452</v>
      </c>
      <c r="B17">
        <v>5.05</v>
      </c>
    </row>
    <row r="18" spans="1:2" x14ac:dyDescent="0.25">
      <c r="A18" t="s">
        <v>453</v>
      </c>
      <c r="B18">
        <v>5.13</v>
      </c>
    </row>
    <row r="19" spans="1:2" x14ac:dyDescent="0.25">
      <c r="A19" t="s">
        <v>454</v>
      </c>
      <c r="B19">
        <v>5.12</v>
      </c>
    </row>
    <row r="20" spans="1:2" x14ac:dyDescent="0.25">
      <c r="A20" t="s">
        <v>455</v>
      </c>
      <c r="B20">
        <v>5</v>
      </c>
    </row>
    <row r="21" spans="1:2" x14ac:dyDescent="0.25">
      <c r="A21" t="s">
        <v>456</v>
      </c>
      <c r="B21">
        <v>4.8899999999999997</v>
      </c>
    </row>
    <row r="22" spans="1:2" x14ac:dyDescent="0.25">
      <c r="A22" t="s">
        <v>457</v>
      </c>
      <c r="B22">
        <v>5</v>
      </c>
    </row>
    <row r="23" spans="1:2" x14ac:dyDescent="0.25">
      <c r="A23" t="s">
        <v>458</v>
      </c>
      <c r="B23">
        <v>4.9800000000000004</v>
      </c>
    </row>
    <row r="24" spans="1:2" x14ac:dyDescent="0.25">
      <c r="A24" t="s">
        <v>459</v>
      </c>
      <c r="B24">
        <v>5.01</v>
      </c>
    </row>
    <row r="25" spans="1:2" x14ac:dyDescent="0.25">
      <c r="A25" t="s">
        <v>460</v>
      </c>
      <c r="B25">
        <v>5.08</v>
      </c>
    </row>
    <row r="26" spans="1:2" x14ac:dyDescent="0.25">
      <c r="A26" t="s">
        <v>461</v>
      </c>
      <c r="B26">
        <v>4.92</v>
      </c>
    </row>
    <row r="27" spans="1:2" x14ac:dyDescent="0.25">
      <c r="A27" t="s">
        <v>462</v>
      </c>
      <c r="B27">
        <v>4.96</v>
      </c>
    </row>
    <row r="28" spans="1:2" x14ac:dyDescent="0.25">
      <c r="A28" t="s">
        <v>463</v>
      </c>
      <c r="B28">
        <v>4.83</v>
      </c>
    </row>
    <row r="29" spans="1:2" x14ac:dyDescent="0.25">
      <c r="A29" t="s">
        <v>464</v>
      </c>
      <c r="B29">
        <v>4.75</v>
      </c>
    </row>
    <row r="30" spans="1:2" x14ac:dyDescent="0.25">
      <c r="A30" t="s">
        <v>465</v>
      </c>
      <c r="B30">
        <v>4.82</v>
      </c>
    </row>
    <row r="31" spans="1:2" x14ac:dyDescent="0.25">
      <c r="A31" t="s">
        <v>466</v>
      </c>
      <c r="B31">
        <v>4.84</v>
      </c>
    </row>
    <row r="32" spans="1:2" x14ac:dyDescent="0.25">
      <c r="A32" t="s">
        <v>467</v>
      </c>
      <c r="B32">
        <v>4.67</v>
      </c>
    </row>
    <row r="33" spans="1:2" x14ac:dyDescent="0.25">
      <c r="A33" t="s">
        <v>468</v>
      </c>
      <c r="B33">
        <v>4.6399999999999997</v>
      </c>
    </row>
    <row r="34" spans="1:2" x14ac:dyDescent="0.25">
      <c r="A34" t="s">
        <v>469</v>
      </c>
      <c r="B34">
        <v>4.5599999999999996</v>
      </c>
    </row>
    <row r="35" spans="1:2" x14ac:dyDescent="0.25">
      <c r="A35" t="s">
        <v>470</v>
      </c>
      <c r="B35">
        <v>4.5</v>
      </c>
    </row>
    <row r="36" spans="1:2" x14ac:dyDescent="0.25">
      <c r="A36" t="s">
        <v>471</v>
      </c>
      <c r="B36">
        <v>4.54</v>
      </c>
    </row>
    <row r="37" spans="1:2" x14ac:dyDescent="0.25">
      <c r="A37" t="s">
        <v>472</v>
      </c>
      <c r="B37">
        <v>4.54</v>
      </c>
    </row>
    <row r="38" spans="1:2" x14ac:dyDescent="0.25">
      <c r="A38" t="s">
        <v>473</v>
      </c>
      <c r="B38">
        <v>4.46</v>
      </c>
    </row>
    <row r="39" spans="1:2" x14ac:dyDescent="0.25">
      <c r="A39" t="s">
        <v>474</v>
      </c>
      <c r="B39">
        <v>4.45</v>
      </c>
    </row>
    <row r="40" spans="1:2" x14ac:dyDescent="0.25">
      <c r="A40" t="s">
        <v>475</v>
      </c>
      <c r="B40">
        <v>4.54</v>
      </c>
    </row>
    <row r="41" spans="1:2" x14ac:dyDescent="0.25">
      <c r="A41" t="s">
        <v>476</v>
      </c>
      <c r="B41">
        <v>4.6100000000000003</v>
      </c>
    </row>
    <row r="42" spans="1:2" x14ac:dyDescent="0.25">
      <c r="A42" t="s">
        <v>477</v>
      </c>
      <c r="B42">
        <v>4.74</v>
      </c>
    </row>
    <row r="43" spans="1:2" x14ac:dyDescent="0.25">
      <c r="A43" t="s">
        <v>478</v>
      </c>
      <c r="B43">
        <v>4.8</v>
      </c>
    </row>
    <row r="44" spans="1:2" x14ac:dyDescent="0.25">
      <c r="A44" t="s">
        <v>479</v>
      </c>
      <c r="B44">
        <v>4.82</v>
      </c>
    </row>
    <row r="45" spans="1:2" x14ac:dyDescent="0.25">
      <c r="A45" t="s">
        <v>480</v>
      </c>
      <c r="B45">
        <v>4.9800000000000004</v>
      </c>
    </row>
    <row r="46" spans="1:2" x14ac:dyDescent="0.25">
      <c r="A46" t="s">
        <v>481</v>
      </c>
      <c r="B46">
        <v>5.08</v>
      </c>
    </row>
    <row r="47" spans="1:2" x14ac:dyDescent="0.25">
      <c r="A47" t="s">
        <v>482</v>
      </c>
      <c r="B47">
        <v>5</v>
      </c>
    </row>
    <row r="48" spans="1:2" x14ac:dyDescent="0.25">
      <c r="A48" t="s">
        <v>483</v>
      </c>
      <c r="B48">
        <v>5.14</v>
      </c>
    </row>
    <row r="49" spans="1:2" x14ac:dyDescent="0.25">
      <c r="A49" t="s">
        <v>484</v>
      </c>
      <c r="B49">
        <v>5.25</v>
      </c>
    </row>
    <row r="50" spans="1:2" x14ac:dyDescent="0.25">
      <c r="A50" t="s">
        <v>485</v>
      </c>
      <c r="B50">
        <v>5.09</v>
      </c>
    </row>
    <row r="51" spans="1:2" x14ac:dyDescent="0.25">
      <c r="A51" t="s">
        <v>486</v>
      </c>
      <c r="B51">
        <v>5.1100000000000003</v>
      </c>
    </row>
    <row r="52" spans="1:2" x14ac:dyDescent="0.25">
      <c r="A52" t="s">
        <v>487</v>
      </c>
      <c r="B52">
        <v>5.16</v>
      </c>
    </row>
    <row r="53" spans="1:2" x14ac:dyDescent="0.25">
      <c r="A53" t="s">
        <v>488</v>
      </c>
      <c r="B53">
        <v>5.21</v>
      </c>
    </row>
    <row r="54" spans="1:2" x14ac:dyDescent="0.25">
      <c r="A54" t="s">
        <v>489</v>
      </c>
      <c r="B54">
        <v>5.25</v>
      </c>
    </row>
    <row r="55" spans="1:2" x14ac:dyDescent="0.25">
      <c r="A55" t="s">
        <v>490</v>
      </c>
      <c r="B55">
        <v>5.44</v>
      </c>
    </row>
    <row r="56" spans="1:2" x14ac:dyDescent="0.25">
      <c r="A56" t="s">
        <v>491</v>
      </c>
      <c r="B56">
        <v>5.42</v>
      </c>
    </row>
    <row r="57" spans="1:2" x14ac:dyDescent="0.25">
      <c r="A57" t="s">
        <v>492</v>
      </c>
      <c r="B57">
        <v>5.46</v>
      </c>
    </row>
    <row r="58" spans="1:2" x14ac:dyDescent="0.25">
      <c r="A58" t="s">
        <v>493</v>
      </c>
      <c r="B58">
        <v>5.53</v>
      </c>
    </row>
    <row r="59" spans="1:2" x14ac:dyDescent="0.25">
      <c r="A59" t="s">
        <v>494</v>
      </c>
      <c r="B59">
        <v>5.67</v>
      </c>
    </row>
    <row r="60" spans="1:2" x14ac:dyDescent="0.25">
      <c r="A60" t="s">
        <v>495</v>
      </c>
      <c r="B60">
        <v>5.75</v>
      </c>
    </row>
    <row r="61" spans="1:2" x14ac:dyDescent="0.25">
      <c r="A61" t="s">
        <v>496</v>
      </c>
      <c r="B61">
        <v>5.83</v>
      </c>
    </row>
    <row r="62" spans="1:2" x14ac:dyDescent="0.25">
      <c r="A62" t="s">
        <v>497</v>
      </c>
      <c r="B62">
        <v>5.89</v>
      </c>
    </row>
    <row r="63" spans="1:2" x14ac:dyDescent="0.25">
      <c r="A63" t="s">
        <v>498</v>
      </c>
      <c r="B63">
        <v>5.79</v>
      </c>
    </row>
    <row r="64" spans="1:2" x14ac:dyDescent="0.25">
      <c r="A64" t="s">
        <v>499</v>
      </c>
      <c r="B64">
        <v>5.71</v>
      </c>
    </row>
    <row r="65" spans="1:2" x14ac:dyDescent="0.25">
      <c r="A65" t="s">
        <v>500</v>
      </c>
      <c r="B65">
        <v>5.8</v>
      </c>
    </row>
    <row r="66" spans="1:2" x14ac:dyDescent="0.25">
      <c r="A66" t="s">
        <v>501</v>
      </c>
      <c r="B66">
        <v>5.74</v>
      </c>
    </row>
    <row r="67" spans="1:2" x14ac:dyDescent="0.25">
      <c r="A67" t="s">
        <v>502</v>
      </c>
      <c r="B67">
        <v>5.72</v>
      </c>
    </row>
    <row r="68" spans="1:2" x14ac:dyDescent="0.25">
      <c r="A68" t="s">
        <v>503</v>
      </c>
      <c r="B68">
        <v>5.65</v>
      </c>
    </row>
    <row r="69" spans="1:2" x14ac:dyDescent="0.25">
      <c r="A69" t="s">
        <v>504</v>
      </c>
      <c r="B69">
        <v>5.65</v>
      </c>
    </row>
    <row r="70" spans="1:2" x14ac:dyDescent="0.25">
      <c r="A70" t="s">
        <v>505</v>
      </c>
      <c r="B70">
        <v>5.81</v>
      </c>
    </row>
    <row r="71" spans="1:2" x14ac:dyDescent="0.25">
      <c r="A71" t="s">
        <v>506</v>
      </c>
      <c r="B71">
        <v>5.97</v>
      </c>
    </row>
    <row r="72" spans="1:2" x14ac:dyDescent="0.25">
      <c r="A72" t="s">
        <v>507</v>
      </c>
      <c r="B72">
        <v>6.18</v>
      </c>
    </row>
    <row r="73" spans="1:2" x14ac:dyDescent="0.25">
      <c r="A73" t="s">
        <v>508</v>
      </c>
      <c r="B73">
        <v>6.27</v>
      </c>
    </row>
    <row r="74" spans="1:2" x14ac:dyDescent="0.25">
      <c r="A74" t="s">
        <v>509</v>
      </c>
      <c r="B74">
        <v>6.12</v>
      </c>
    </row>
    <row r="75" spans="1:2" x14ac:dyDescent="0.25">
      <c r="A75" t="s">
        <v>510</v>
      </c>
      <c r="B75">
        <v>5.96</v>
      </c>
    </row>
    <row r="76" spans="1:2" x14ac:dyDescent="0.25">
      <c r="A76" t="s">
        <v>511</v>
      </c>
      <c r="B76">
        <v>5.78</v>
      </c>
    </row>
    <row r="77" spans="1:2" x14ac:dyDescent="0.25">
      <c r="A77" t="s">
        <v>512</v>
      </c>
      <c r="B77">
        <v>5.61</v>
      </c>
    </row>
    <row r="78" spans="1:2" x14ac:dyDescent="0.25">
      <c r="A78" t="s">
        <v>513</v>
      </c>
      <c r="B78">
        <v>5.31</v>
      </c>
    </row>
    <row r="79" spans="1:2" x14ac:dyDescent="0.25">
      <c r="A79" t="s">
        <v>514</v>
      </c>
      <c r="B79">
        <v>5.12</v>
      </c>
    </row>
    <row r="80" spans="1:2" x14ac:dyDescent="0.25">
      <c r="A80" t="s">
        <v>515</v>
      </c>
      <c r="B80">
        <v>4.95</v>
      </c>
    </row>
    <row r="81" spans="1:3" x14ac:dyDescent="0.25">
      <c r="A81" t="s">
        <v>516</v>
      </c>
      <c r="B81">
        <v>4.8499999999999996</v>
      </c>
    </row>
    <row r="82" spans="1:3" x14ac:dyDescent="0.25">
      <c r="A82" t="s">
        <v>517</v>
      </c>
      <c r="B82">
        <v>4.83</v>
      </c>
    </row>
    <row r="83" spans="1:3" x14ac:dyDescent="0.25">
      <c r="A83" t="s">
        <v>518</v>
      </c>
      <c r="B83">
        <v>4.82</v>
      </c>
    </row>
    <row r="84" spans="1:3" x14ac:dyDescent="0.25">
      <c r="A84" t="s">
        <v>519</v>
      </c>
      <c r="B84">
        <v>4.7300000000000004</v>
      </c>
    </row>
    <row r="85" spans="1:3" x14ac:dyDescent="0.25">
      <c r="A85" t="s">
        <v>520</v>
      </c>
      <c r="B85">
        <v>4.8</v>
      </c>
    </row>
    <row r="86" spans="1:3" x14ac:dyDescent="0.25">
      <c r="A86" t="s">
        <v>521</v>
      </c>
      <c r="B86">
        <v>4.72</v>
      </c>
    </row>
    <row r="87" spans="1:3" x14ac:dyDescent="0.25">
      <c r="A87" t="s">
        <v>522</v>
      </c>
      <c r="B87">
        <v>4.54</v>
      </c>
    </row>
    <row r="88" spans="1:3" x14ac:dyDescent="0.25">
      <c r="A88" t="s">
        <v>523</v>
      </c>
      <c r="B88">
        <v>4.7</v>
      </c>
    </row>
    <row r="89" spans="1:3" x14ac:dyDescent="0.25">
      <c r="A89" t="s">
        <v>524</v>
      </c>
      <c r="B89">
        <v>4.2300000000000004</v>
      </c>
    </row>
    <row r="90" spans="1:3" x14ac:dyDescent="0.25">
      <c r="A90" t="s">
        <v>525</v>
      </c>
      <c r="B90">
        <v>4.54</v>
      </c>
    </row>
    <row r="91" spans="1:3" x14ac:dyDescent="0.25">
      <c r="A91" t="s">
        <v>526</v>
      </c>
      <c r="B91">
        <v>4.63</v>
      </c>
    </row>
    <row r="92" spans="1:3" x14ac:dyDescent="0.25">
      <c r="A92" t="s">
        <v>527</v>
      </c>
      <c r="B92">
        <v>4.7</v>
      </c>
    </row>
    <row r="93" spans="1:3" x14ac:dyDescent="0.25">
      <c r="A93" t="s">
        <v>528</v>
      </c>
      <c r="B93">
        <v>4.5199999999999996</v>
      </c>
    </row>
    <row r="94" spans="1:3" x14ac:dyDescent="0.25">
      <c r="A94" t="s">
        <v>529</v>
      </c>
      <c r="B94">
        <v>4.5199999999999996</v>
      </c>
    </row>
    <row r="95" spans="1:3" x14ac:dyDescent="0.25">
      <c r="A95" t="s">
        <v>530</v>
      </c>
      <c r="B95">
        <v>4.4400000000000004</v>
      </c>
      <c r="C95" t="s">
        <v>703</v>
      </c>
    </row>
    <row r="96" spans="1:3" x14ac:dyDescent="0.25">
      <c r="A96" t="s">
        <v>531</v>
      </c>
      <c r="B96">
        <v>4.3099999999999996</v>
      </c>
    </row>
    <row r="97" spans="1:2" x14ac:dyDescent="0.25">
      <c r="A97" t="s">
        <v>532</v>
      </c>
      <c r="B97">
        <v>4.32</v>
      </c>
    </row>
    <row r="98" spans="1:2" x14ac:dyDescent="0.25">
      <c r="A98" t="s">
        <v>533</v>
      </c>
      <c r="B98">
        <v>4.33</v>
      </c>
    </row>
    <row r="99" spans="1:2" x14ac:dyDescent="0.25">
      <c r="A99" t="s">
        <v>534</v>
      </c>
      <c r="B99">
        <v>4.2</v>
      </c>
    </row>
    <row r="100" spans="1:2" x14ac:dyDescent="0.25">
      <c r="A100" t="s">
        <v>535</v>
      </c>
      <c r="B100">
        <v>4.21</v>
      </c>
    </row>
    <row r="101" spans="1:2" x14ac:dyDescent="0.25">
      <c r="A101" t="s">
        <v>536</v>
      </c>
      <c r="B101">
        <v>4.2</v>
      </c>
    </row>
    <row r="102" spans="1:2" x14ac:dyDescent="0.25">
      <c r="A102" t="s">
        <v>537</v>
      </c>
      <c r="B102">
        <v>4.24</v>
      </c>
    </row>
    <row r="103" spans="1:2" x14ac:dyDescent="0.25">
      <c r="A103" t="s">
        <v>538</v>
      </c>
      <c r="B103">
        <v>4.45</v>
      </c>
    </row>
    <row r="104" spans="1:2" x14ac:dyDescent="0.25">
      <c r="A104" t="s">
        <v>539</v>
      </c>
      <c r="B104">
        <v>4.5</v>
      </c>
    </row>
    <row r="105" spans="1:2" x14ac:dyDescent="0.25">
      <c r="A105" t="s">
        <v>540</v>
      </c>
      <c r="B105">
        <v>4.59</v>
      </c>
    </row>
    <row r="106" spans="1:2" x14ac:dyDescent="0.25">
      <c r="A106" t="s">
        <v>541</v>
      </c>
      <c r="B106">
        <v>4.7</v>
      </c>
    </row>
    <row r="107" spans="1:2" x14ac:dyDescent="0.25">
      <c r="A107" t="s">
        <v>542</v>
      </c>
      <c r="B107">
        <v>4.63</v>
      </c>
    </row>
    <row r="108" spans="1:2" x14ac:dyDescent="0.25">
      <c r="A108" t="s">
        <v>543</v>
      </c>
      <c r="B108">
        <v>4.66</v>
      </c>
    </row>
    <row r="109" spans="1:2" x14ac:dyDescent="0.25">
      <c r="A109" t="s">
        <v>544</v>
      </c>
      <c r="B109">
        <v>4.7300000000000004</v>
      </c>
    </row>
    <row r="110" spans="1:2" x14ac:dyDescent="0.25">
      <c r="A110" t="s">
        <v>545</v>
      </c>
      <c r="B110">
        <v>4.5999999999999996</v>
      </c>
    </row>
    <row r="111" spans="1:2" x14ac:dyDescent="0.25">
      <c r="A111" t="s">
        <v>546</v>
      </c>
      <c r="B111">
        <v>4.58</v>
      </c>
    </row>
    <row r="112" spans="1:2" x14ac:dyDescent="0.25">
      <c r="A112" t="s">
        <v>547</v>
      </c>
      <c r="B112">
        <v>4.6900000000000004</v>
      </c>
    </row>
    <row r="113" spans="1:2" x14ac:dyDescent="0.25">
      <c r="A113" t="s">
        <v>548</v>
      </c>
      <c r="B113">
        <v>4.6100000000000003</v>
      </c>
    </row>
    <row r="114" spans="1:2" x14ac:dyDescent="0.25">
      <c r="A114" t="s">
        <v>549</v>
      </c>
      <c r="B114">
        <v>4.46</v>
      </c>
    </row>
    <row r="115" spans="1:2" x14ac:dyDescent="0.25">
      <c r="A115" t="s">
        <v>550</v>
      </c>
      <c r="B115">
        <v>4.38</v>
      </c>
    </row>
    <row r="116" spans="1:2" x14ac:dyDescent="0.25">
      <c r="A116" t="s">
        <v>551</v>
      </c>
      <c r="B116">
        <v>4.28</v>
      </c>
    </row>
    <row r="117" spans="1:2" x14ac:dyDescent="0.25">
      <c r="A117" t="s">
        <v>552</v>
      </c>
      <c r="B117">
        <v>4.18</v>
      </c>
    </row>
    <row r="118" spans="1:2" x14ac:dyDescent="0.25">
      <c r="A118" t="s">
        <v>553</v>
      </c>
      <c r="B118">
        <v>4.17</v>
      </c>
    </row>
    <row r="119" spans="1:2" x14ac:dyDescent="0.25">
      <c r="A119" t="s">
        <v>554</v>
      </c>
      <c r="B119">
        <v>4.12</v>
      </c>
    </row>
    <row r="120" spans="1:2" x14ac:dyDescent="0.25">
      <c r="A120" t="s">
        <v>555</v>
      </c>
      <c r="B120">
        <v>4.03</v>
      </c>
    </row>
    <row r="121" spans="1:2" x14ac:dyDescent="0.25">
      <c r="A121" t="s">
        <v>556</v>
      </c>
      <c r="B121">
        <v>3.82</v>
      </c>
    </row>
    <row r="122" spans="1:2" x14ac:dyDescent="0.25">
      <c r="A122" t="s">
        <v>557</v>
      </c>
      <c r="B122">
        <v>3.79</v>
      </c>
    </row>
    <row r="123" spans="1:2" x14ac:dyDescent="0.25">
      <c r="A123" t="s">
        <v>558</v>
      </c>
      <c r="B123">
        <v>3.71</v>
      </c>
    </row>
    <row r="124" spans="1:2" x14ac:dyDescent="0.25">
      <c r="A124" t="s">
        <v>559</v>
      </c>
      <c r="B124">
        <v>3.66</v>
      </c>
    </row>
    <row r="125" spans="1:2" x14ac:dyDescent="0.25">
      <c r="A125" t="s">
        <v>560</v>
      </c>
      <c r="B125">
        <v>3.66</v>
      </c>
    </row>
    <row r="126" spans="1:2" x14ac:dyDescent="0.25">
      <c r="A126" t="s">
        <v>561</v>
      </c>
      <c r="B126">
        <v>3.5</v>
      </c>
    </row>
    <row r="127" spans="1:2" x14ac:dyDescent="0.25">
      <c r="A127" t="s">
        <v>562</v>
      </c>
      <c r="B127">
        <v>3.57</v>
      </c>
    </row>
    <row r="128" spans="1:2" x14ac:dyDescent="0.25">
      <c r="A128" t="s">
        <v>563</v>
      </c>
      <c r="B128">
        <v>3.59</v>
      </c>
    </row>
    <row r="129" spans="1:2" x14ac:dyDescent="0.25">
      <c r="A129" t="s">
        <v>564</v>
      </c>
      <c r="B129">
        <v>3.5</v>
      </c>
    </row>
    <row r="130" spans="1:2" x14ac:dyDescent="0.25">
      <c r="A130" t="s">
        <v>565</v>
      </c>
      <c r="B130">
        <v>3.51</v>
      </c>
    </row>
    <row r="131" spans="1:2" x14ac:dyDescent="0.25">
      <c r="A131" t="s">
        <v>566</v>
      </c>
      <c r="B131">
        <v>3.63</v>
      </c>
    </row>
    <row r="132" spans="1:2" x14ac:dyDescent="0.25">
      <c r="A132" t="s">
        <v>567</v>
      </c>
      <c r="B132">
        <v>3.56</v>
      </c>
    </row>
    <row r="133" spans="1:2" x14ac:dyDescent="0.25">
      <c r="A133" t="s">
        <v>568</v>
      </c>
      <c r="B133">
        <v>3.71</v>
      </c>
    </row>
    <row r="134" spans="1:2" x14ac:dyDescent="0.25">
      <c r="A134" t="s">
        <v>569</v>
      </c>
      <c r="B134">
        <v>3.69</v>
      </c>
    </row>
    <row r="135" spans="1:2" x14ac:dyDescent="0.25">
      <c r="A135" t="s">
        <v>570</v>
      </c>
      <c r="B135">
        <v>3.61</v>
      </c>
    </row>
    <row r="136" spans="1:2" x14ac:dyDescent="0.25">
      <c r="A136" t="s">
        <v>571</v>
      </c>
      <c r="B136">
        <v>3.74</v>
      </c>
    </row>
    <row r="137" spans="1:2" x14ac:dyDescent="0.25">
      <c r="A137" t="s">
        <v>572</v>
      </c>
      <c r="B137">
        <v>3.66</v>
      </c>
    </row>
    <row r="138" spans="1:2" x14ac:dyDescent="0.25">
      <c r="A138" t="s">
        <v>573</v>
      </c>
      <c r="B138">
        <v>3.49</v>
      </c>
    </row>
    <row r="139" spans="1:2" x14ac:dyDescent="0.25">
      <c r="A139" t="s">
        <v>574</v>
      </c>
      <c r="B139">
        <v>3.69</v>
      </c>
    </row>
    <row r="140" spans="1:2" x14ac:dyDescent="0.25">
      <c r="A140" t="s">
        <v>575</v>
      </c>
      <c r="B140">
        <v>3.53</v>
      </c>
    </row>
    <row r="141" spans="1:2" x14ac:dyDescent="0.25">
      <c r="A141" t="s">
        <v>576</v>
      </c>
      <c r="B141">
        <v>3.57</v>
      </c>
    </row>
    <row r="142" spans="1:2" x14ac:dyDescent="0.25">
      <c r="A142" t="s">
        <v>577</v>
      </c>
      <c r="B142">
        <v>3.68</v>
      </c>
    </row>
    <row r="143" spans="1:2" x14ac:dyDescent="0.25">
      <c r="A143" t="s">
        <v>578</v>
      </c>
      <c r="B143">
        <v>3.64</v>
      </c>
    </row>
    <row r="144" spans="1:2" x14ac:dyDescent="0.25">
      <c r="A144" t="s">
        <v>579</v>
      </c>
      <c r="B144">
        <v>3.36</v>
      </c>
    </row>
    <row r="145" spans="1:2" x14ac:dyDescent="0.25">
      <c r="A145" t="s">
        <v>580</v>
      </c>
      <c r="B145">
        <v>3.28</v>
      </c>
    </row>
    <row r="146" spans="1:2" x14ac:dyDescent="0.25">
      <c r="A146" t="s">
        <v>581</v>
      </c>
      <c r="B146">
        <v>3.27</v>
      </c>
    </row>
    <row r="147" spans="1:2" x14ac:dyDescent="0.25">
      <c r="A147" t="s">
        <v>582</v>
      </c>
      <c r="B147">
        <v>3.19</v>
      </c>
    </row>
    <row r="148" spans="1:2" x14ac:dyDescent="0.25">
      <c r="A148" t="s">
        <v>583</v>
      </c>
      <c r="B148">
        <v>3.18</v>
      </c>
    </row>
    <row r="149" spans="1:2" x14ac:dyDescent="0.25">
      <c r="A149" t="s">
        <v>584</v>
      </c>
      <c r="B149">
        <v>3.01</v>
      </c>
    </row>
    <row r="150" spans="1:2" x14ac:dyDescent="0.25">
      <c r="A150" t="s">
        <v>585</v>
      </c>
      <c r="B150">
        <v>3.09</v>
      </c>
    </row>
    <row r="151" spans="1:2" x14ac:dyDescent="0.25">
      <c r="A151" t="s">
        <v>586</v>
      </c>
      <c r="B151">
        <v>3.04</v>
      </c>
    </row>
    <row r="152" spans="1:2" x14ac:dyDescent="0.25">
      <c r="A152" t="s">
        <v>587</v>
      </c>
      <c r="B152">
        <v>2.94</v>
      </c>
    </row>
    <row r="153" spans="1:2" x14ac:dyDescent="0.25">
      <c r="A153" t="s">
        <v>588</v>
      </c>
      <c r="B153">
        <v>3</v>
      </c>
    </row>
    <row r="154" spans="1:2" x14ac:dyDescent="0.25">
      <c r="A154" t="s">
        <v>589</v>
      </c>
      <c r="B154">
        <v>2.91</v>
      </c>
    </row>
    <row r="155" spans="1:2" x14ac:dyDescent="0.25">
      <c r="A155" t="s">
        <v>590</v>
      </c>
      <c r="B155">
        <v>2.87</v>
      </c>
    </row>
    <row r="156" spans="1:2" x14ac:dyDescent="0.25">
      <c r="A156" t="s">
        <v>591</v>
      </c>
      <c r="B156">
        <v>2.91</v>
      </c>
    </row>
    <row r="157" spans="1:2" x14ac:dyDescent="0.25">
      <c r="A157" t="s">
        <v>592</v>
      </c>
      <c r="B157">
        <v>2.99</v>
      </c>
    </row>
    <row r="158" spans="1:2" x14ac:dyDescent="0.25">
      <c r="A158" t="s">
        <v>593</v>
      </c>
      <c r="B158">
        <v>2.91</v>
      </c>
    </row>
    <row r="159" spans="1:2" x14ac:dyDescent="0.25">
      <c r="A159" t="s">
        <v>594</v>
      </c>
      <c r="B159">
        <v>2.89</v>
      </c>
    </row>
    <row r="160" spans="1:2" x14ac:dyDescent="0.25">
      <c r="A160" t="s">
        <v>595</v>
      </c>
      <c r="B160">
        <v>2.91</v>
      </c>
    </row>
    <row r="161" spans="1:2" x14ac:dyDescent="0.25">
      <c r="A161" t="s">
        <v>596</v>
      </c>
      <c r="B161">
        <v>2.9</v>
      </c>
    </row>
    <row r="162" spans="1:2" x14ac:dyDescent="0.25">
      <c r="A162" t="s">
        <v>597</v>
      </c>
      <c r="B162">
        <v>2.87</v>
      </c>
    </row>
    <row r="163" spans="1:2" x14ac:dyDescent="0.25">
      <c r="A163" t="s">
        <v>598</v>
      </c>
      <c r="B163">
        <v>2.78</v>
      </c>
    </row>
    <row r="164" spans="1:2" x14ac:dyDescent="0.25">
      <c r="A164" t="s">
        <v>599</v>
      </c>
      <c r="B164">
        <v>2.73</v>
      </c>
    </row>
    <row r="165" spans="1:2" x14ac:dyDescent="0.25">
      <c r="A165" t="s">
        <v>600</v>
      </c>
      <c r="B165">
        <v>2.74</v>
      </c>
    </row>
    <row r="166" spans="1:2" x14ac:dyDescent="0.25">
      <c r="A166" t="s">
        <v>601</v>
      </c>
      <c r="B166">
        <v>2.73</v>
      </c>
    </row>
    <row r="167" spans="1:2" x14ac:dyDescent="0.25">
      <c r="A167" t="s">
        <v>602</v>
      </c>
      <c r="B167">
        <v>2.79</v>
      </c>
    </row>
    <row r="168" spans="1:2" x14ac:dyDescent="0.25">
      <c r="A168" t="s">
        <v>603</v>
      </c>
      <c r="B168">
        <v>2.67</v>
      </c>
    </row>
    <row r="169" spans="1:2" x14ac:dyDescent="0.25">
      <c r="A169" t="s">
        <v>604</v>
      </c>
      <c r="B169">
        <v>2.62</v>
      </c>
    </row>
    <row r="170" spans="1:2" x14ac:dyDescent="0.25">
      <c r="A170" t="s">
        <v>605</v>
      </c>
      <c r="B170">
        <v>2.63</v>
      </c>
    </row>
    <row r="171" spans="1:2" x14ac:dyDescent="0.25">
      <c r="A171" t="s">
        <v>606</v>
      </c>
      <c r="B171">
        <v>2.63</v>
      </c>
    </row>
    <row r="172" spans="1:2" x14ac:dyDescent="0.25">
      <c r="A172" t="s">
        <v>607</v>
      </c>
      <c r="B172">
        <v>2.64</v>
      </c>
    </row>
    <row r="173" spans="1:2" x14ac:dyDescent="0.25">
      <c r="A173" t="s">
        <v>608</v>
      </c>
      <c r="B173">
        <v>2.57</v>
      </c>
    </row>
    <row r="174" spans="1:2" x14ac:dyDescent="0.25">
      <c r="A174" t="s">
        <v>609</v>
      </c>
      <c r="B174">
        <v>2.6</v>
      </c>
    </row>
    <row r="175" spans="1:2" x14ac:dyDescent="0.25">
      <c r="A175" t="s">
        <v>610</v>
      </c>
      <c r="B175">
        <v>2.58</v>
      </c>
    </row>
    <row r="176" spans="1:2" x14ac:dyDescent="0.25">
      <c r="A176" t="s">
        <v>611</v>
      </c>
      <c r="B176">
        <v>2.59</v>
      </c>
    </row>
    <row r="177" spans="1:2" x14ac:dyDescent="0.25">
      <c r="A177" t="s">
        <v>612</v>
      </c>
      <c r="B177">
        <v>2.54</v>
      </c>
    </row>
    <row r="178" spans="1:2" x14ac:dyDescent="0.25">
      <c r="A178" t="s">
        <v>613</v>
      </c>
      <c r="B178">
        <v>2.58</v>
      </c>
    </row>
    <row r="179" spans="1:2" x14ac:dyDescent="0.25">
      <c r="A179" t="s">
        <v>614</v>
      </c>
      <c r="B179">
        <v>2.57</v>
      </c>
    </row>
    <row r="180" spans="1:2" x14ac:dyDescent="0.25">
      <c r="A180" t="s">
        <v>615</v>
      </c>
      <c r="B180">
        <v>2.57</v>
      </c>
    </row>
    <row r="181" spans="1:2" x14ac:dyDescent="0.25">
      <c r="A181" t="s">
        <v>616</v>
      </c>
      <c r="B181">
        <v>2.58</v>
      </c>
    </row>
    <row r="182" spans="1:2" x14ac:dyDescent="0.25">
      <c r="A182" t="s">
        <v>617</v>
      </c>
      <c r="B182">
        <v>2.6</v>
      </c>
    </row>
    <row r="183" spans="1:2" x14ac:dyDescent="0.25">
      <c r="A183" t="s">
        <v>618</v>
      </c>
      <c r="B183">
        <v>2.59</v>
      </c>
    </row>
    <row r="184" spans="1:2" x14ac:dyDescent="0.25">
      <c r="A184" t="s">
        <v>619</v>
      </c>
      <c r="B184">
        <v>2.57</v>
      </c>
    </row>
    <row r="185" spans="1:2" x14ac:dyDescent="0.25">
      <c r="A185" t="s">
        <v>620</v>
      </c>
      <c r="B185">
        <v>2.5499999999999998</v>
      </c>
    </row>
    <row r="186" spans="1:2" x14ac:dyDescent="0.25">
      <c r="A186" t="s">
        <v>621</v>
      </c>
      <c r="B186">
        <v>2.5299999999999998</v>
      </c>
    </row>
    <row r="187" spans="1:2" x14ac:dyDescent="0.25">
      <c r="A187" t="s">
        <v>622</v>
      </c>
      <c r="B187">
        <v>2.57</v>
      </c>
    </row>
    <row r="188" spans="1:2" x14ac:dyDescent="0.25">
      <c r="A188" t="s">
        <v>623</v>
      </c>
      <c r="B188">
        <v>2.52</v>
      </c>
    </row>
    <row r="189" spans="1:2" x14ac:dyDescent="0.25">
      <c r="A189" t="s">
        <v>624</v>
      </c>
      <c r="B189">
        <v>2.54</v>
      </c>
    </row>
    <row r="190" spans="1:2" x14ac:dyDescent="0.25">
      <c r="A190" t="s">
        <v>625</v>
      </c>
      <c r="B190">
        <v>2.4</v>
      </c>
    </row>
    <row r="191" spans="1:2" x14ac:dyDescent="0.25">
      <c r="A191" t="s">
        <v>626</v>
      </c>
      <c r="B191">
        <v>2.44</v>
      </c>
    </row>
    <row r="192" spans="1:2" x14ac:dyDescent="0.25">
      <c r="A192" t="s">
        <v>627</v>
      </c>
      <c r="B192">
        <v>2.41</v>
      </c>
    </row>
    <row r="193" spans="1:2" x14ac:dyDescent="0.25">
      <c r="A193" t="s">
        <v>628</v>
      </c>
      <c r="B193">
        <v>2.44</v>
      </c>
    </row>
    <row r="194" spans="1:2" x14ac:dyDescent="0.25">
      <c r="A194" t="s">
        <v>629</v>
      </c>
      <c r="B194">
        <v>2.4900000000000002</v>
      </c>
    </row>
    <row r="195" spans="1:2" x14ac:dyDescent="0.25">
      <c r="A195" t="s">
        <v>630</v>
      </c>
      <c r="B195">
        <v>2.5</v>
      </c>
    </row>
    <row r="196" spans="1:2" x14ac:dyDescent="0.25">
      <c r="A196" t="s">
        <v>631</v>
      </c>
      <c r="B196">
        <v>2.46</v>
      </c>
    </row>
    <row r="197" spans="1:2" x14ac:dyDescent="0.25">
      <c r="A197" t="s">
        <v>632</v>
      </c>
      <c r="B197">
        <v>2.4</v>
      </c>
    </row>
    <row r="198" spans="1:2" x14ac:dyDescent="0.25">
      <c r="A198" t="s">
        <v>633</v>
      </c>
      <c r="B198">
        <v>2.4300000000000002</v>
      </c>
    </row>
    <row r="199" spans="1:2" x14ac:dyDescent="0.25">
      <c r="A199" t="s">
        <v>634</v>
      </c>
      <c r="B199">
        <v>2.5099999999999998</v>
      </c>
    </row>
    <row r="200" spans="1:2" x14ac:dyDescent="0.25">
      <c r="A200" t="s">
        <v>635</v>
      </c>
      <c r="B200">
        <v>2.56</v>
      </c>
    </row>
    <row r="201" spans="1:2" x14ac:dyDescent="0.25">
      <c r="A201" t="s">
        <v>636</v>
      </c>
      <c r="B201">
        <v>2.46</v>
      </c>
    </row>
    <row r="202" spans="1:2" x14ac:dyDescent="0.25">
      <c r="A202" t="s">
        <v>637</v>
      </c>
      <c r="B202">
        <v>2.52</v>
      </c>
    </row>
    <row r="203" spans="1:2" x14ac:dyDescent="0.25">
      <c r="A203" t="s">
        <v>638</v>
      </c>
      <c r="B203">
        <v>2.5099999999999998</v>
      </c>
    </row>
    <row r="204" spans="1:2" x14ac:dyDescent="0.25">
      <c r="A204" t="s">
        <v>639</v>
      </c>
      <c r="B204">
        <v>2.52</v>
      </c>
    </row>
    <row r="205" spans="1:2" x14ac:dyDescent="0.25">
      <c r="A205" t="s">
        <v>640</v>
      </c>
      <c r="B205">
        <v>2.54</v>
      </c>
    </row>
    <row r="206" spans="1:2" x14ac:dyDescent="0.25">
      <c r="A206" t="s">
        <v>641</v>
      </c>
      <c r="B206">
        <v>2.46</v>
      </c>
    </row>
    <row r="207" spans="1:2" x14ac:dyDescent="0.25">
      <c r="A207" t="s">
        <v>642</v>
      </c>
      <c r="B207">
        <v>2.41</v>
      </c>
    </row>
    <row r="208" spans="1:2" x14ac:dyDescent="0.25">
      <c r="A208" t="s">
        <v>643</v>
      </c>
      <c r="B208">
        <v>2.48</v>
      </c>
    </row>
    <row r="209" spans="1:3" x14ac:dyDescent="0.25">
      <c r="A209" t="s">
        <v>644</v>
      </c>
      <c r="B209">
        <v>2.4</v>
      </c>
    </row>
    <row r="210" spans="1:3" x14ac:dyDescent="0.25">
      <c r="A210" t="s">
        <v>645</v>
      </c>
      <c r="B210">
        <v>2.4500000000000002</v>
      </c>
    </row>
    <row r="211" spans="1:3" x14ac:dyDescent="0.25">
      <c r="A211" t="s">
        <v>646</v>
      </c>
      <c r="B211">
        <v>2.4500000000000002</v>
      </c>
    </row>
    <row r="212" spans="1:3" x14ac:dyDescent="0.25">
      <c r="A212" t="s">
        <v>647</v>
      </c>
      <c r="B212">
        <v>2.34</v>
      </c>
    </row>
    <row r="213" spans="1:3" x14ac:dyDescent="0.25">
      <c r="A213" t="s">
        <v>648</v>
      </c>
      <c r="B213">
        <v>2.0499999999999998</v>
      </c>
    </row>
    <row r="214" spans="1:3" x14ac:dyDescent="0.25">
      <c r="A214" t="s">
        <v>649</v>
      </c>
      <c r="B214">
        <v>2.23</v>
      </c>
    </row>
    <row r="215" spans="1:3" x14ac:dyDescent="0.25">
      <c r="A215" t="s">
        <v>650</v>
      </c>
      <c r="B215">
        <v>2.35</v>
      </c>
    </row>
    <row r="216" spans="1:3" x14ac:dyDescent="0.25">
      <c r="A216" t="s">
        <v>651</v>
      </c>
      <c r="B216">
        <v>2.35</v>
      </c>
    </row>
    <row r="217" spans="1:3" x14ac:dyDescent="0.25">
      <c r="A217" t="s">
        <v>652</v>
      </c>
      <c r="B217">
        <v>2.39</v>
      </c>
    </row>
    <row r="218" spans="1:3" x14ac:dyDescent="0.25">
      <c r="A218" t="s">
        <v>653</v>
      </c>
      <c r="B218">
        <v>2.42</v>
      </c>
      <c r="C218" t="s">
        <v>704</v>
      </c>
    </row>
    <row r="219" spans="1:3" x14ac:dyDescent="0.25">
      <c r="B219" t="s">
        <v>705</v>
      </c>
    </row>
    <row r="220" spans="1:3" x14ac:dyDescent="0.25">
      <c r="B220" t="s">
        <v>706</v>
      </c>
    </row>
    <row r="222" spans="1:3" x14ac:dyDescent="0.25">
      <c r="B222" s="133" t="s">
        <v>707</v>
      </c>
    </row>
  </sheetData>
  <hyperlinks>
    <hyperlink ref="B222" r:id="rId1"/>
  </hyperlinks>
  <pageMargins left="0.7" right="0.7" top="0.78740157499999996" bottom="0.78740157499999996" header="0.3" footer="0.3"/>
  <pageSetup paperSize="9" orientation="portrait"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C586"/>
  <sheetViews>
    <sheetView topLeftCell="A572" workbookViewId="0">
      <selection activeCell="I596" sqref="I596"/>
    </sheetView>
  </sheetViews>
  <sheetFormatPr baseColWidth="10" defaultRowHeight="15" x14ac:dyDescent="0.25"/>
  <sheetData>
    <row r="1" spans="1:3" x14ac:dyDescent="0.25">
      <c r="B1" t="s">
        <v>708</v>
      </c>
      <c r="C1" t="s">
        <v>709</v>
      </c>
    </row>
    <row r="2" spans="1:3" x14ac:dyDescent="0.25">
      <c r="B2" t="s">
        <v>710</v>
      </c>
    </row>
    <row r="3" spans="1:3" x14ac:dyDescent="0.25">
      <c r="A3" t="s">
        <v>22</v>
      </c>
      <c r="B3" t="s">
        <v>196</v>
      </c>
    </row>
    <row r="4" spans="1:3" x14ac:dyDescent="0.25">
      <c r="A4" t="s">
        <v>197</v>
      </c>
      <c r="B4" t="s">
        <v>198</v>
      </c>
    </row>
    <row r="5" spans="1:3" x14ac:dyDescent="0.25">
      <c r="A5" t="s">
        <v>199</v>
      </c>
      <c r="B5" t="s">
        <v>711</v>
      </c>
    </row>
    <row r="6" spans="1:3" x14ac:dyDescent="0.25">
      <c r="A6" t="s">
        <v>712</v>
      </c>
      <c r="B6">
        <v>8.08</v>
      </c>
    </row>
    <row r="7" spans="1:3" x14ac:dyDescent="0.25">
      <c r="A7" t="s">
        <v>713</v>
      </c>
      <c r="B7">
        <v>8.36</v>
      </c>
    </row>
    <row r="8" spans="1:3" x14ac:dyDescent="0.25">
      <c r="A8" t="s">
        <v>714</v>
      </c>
      <c r="B8">
        <v>8.5500000000000007</v>
      </c>
    </row>
    <row r="9" spans="1:3" x14ac:dyDescent="0.25">
      <c r="A9" t="s">
        <v>715</v>
      </c>
      <c r="B9">
        <v>8.73</v>
      </c>
    </row>
    <row r="10" spans="1:3" x14ac:dyDescent="0.25">
      <c r="A10" t="s">
        <v>716</v>
      </c>
      <c r="B10">
        <v>8.84</v>
      </c>
    </row>
    <row r="11" spans="1:3" x14ac:dyDescent="0.25">
      <c r="A11" t="s">
        <v>717</v>
      </c>
      <c r="B11">
        <v>8.6199999999999992</v>
      </c>
    </row>
    <row r="12" spans="1:3" x14ac:dyDescent="0.25">
      <c r="A12" t="s">
        <v>718</v>
      </c>
      <c r="B12">
        <v>8.74</v>
      </c>
    </row>
    <row r="13" spans="1:3" x14ac:dyDescent="0.25">
      <c r="A13" t="s">
        <v>719</v>
      </c>
      <c r="B13">
        <v>8.82</v>
      </c>
    </row>
    <row r="14" spans="1:3" x14ac:dyDescent="0.25">
      <c r="A14" t="s">
        <v>720</v>
      </c>
      <c r="B14">
        <v>9.6199999999999992</v>
      </c>
    </row>
    <row r="15" spans="1:3" x14ac:dyDescent="0.25">
      <c r="A15" t="s">
        <v>721</v>
      </c>
      <c r="B15">
        <v>9.85</v>
      </c>
    </row>
    <row r="16" spans="1:3" x14ac:dyDescent="0.25">
      <c r="A16" t="s">
        <v>722</v>
      </c>
      <c r="B16">
        <v>9.8699999999999992</v>
      </c>
    </row>
    <row r="17" spans="1:2" x14ac:dyDescent="0.25">
      <c r="A17" t="s">
        <v>723</v>
      </c>
      <c r="B17">
        <v>9.42</v>
      </c>
    </row>
    <row r="18" spans="1:2" x14ac:dyDescent="0.25">
      <c r="A18" t="s">
        <v>724</v>
      </c>
      <c r="B18">
        <v>9.58</v>
      </c>
    </row>
    <row r="19" spans="1:2" x14ac:dyDescent="0.25">
      <c r="A19" t="s">
        <v>725</v>
      </c>
      <c r="B19">
        <v>9.41</v>
      </c>
    </row>
    <row r="20" spans="1:2" x14ac:dyDescent="0.25">
      <c r="A20" t="s">
        <v>726</v>
      </c>
      <c r="B20">
        <v>9.67</v>
      </c>
    </row>
    <row r="21" spans="1:2" x14ac:dyDescent="0.25">
      <c r="A21" t="s">
        <v>727</v>
      </c>
      <c r="B21">
        <v>9.83</v>
      </c>
    </row>
    <row r="22" spans="1:2" x14ac:dyDescent="0.25">
      <c r="A22" t="s">
        <v>728</v>
      </c>
      <c r="B22">
        <v>9.65</v>
      </c>
    </row>
    <row r="23" spans="1:2" x14ac:dyDescent="0.25">
      <c r="A23" t="s">
        <v>729</v>
      </c>
      <c r="B23">
        <v>10.52</v>
      </c>
    </row>
    <row r="24" spans="1:2" x14ac:dyDescent="0.25">
      <c r="A24" t="s">
        <v>730</v>
      </c>
      <c r="B24">
        <v>10.52</v>
      </c>
    </row>
    <row r="25" spans="1:2" x14ac:dyDescent="0.25">
      <c r="A25" t="s">
        <v>731</v>
      </c>
      <c r="B25">
        <v>10.46</v>
      </c>
    </row>
    <row r="26" spans="1:2" x14ac:dyDescent="0.25">
      <c r="A26" t="s">
        <v>732</v>
      </c>
      <c r="B26">
        <v>10.78</v>
      </c>
    </row>
    <row r="27" spans="1:2" x14ac:dyDescent="0.25">
      <c r="A27" t="s">
        <v>733</v>
      </c>
      <c r="B27">
        <v>11.22</v>
      </c>
    </row>
    <row r="28" spans="1:2" x14ac:dyDescent="0.25">
      <c r="A28" t="s">
        <v>734</v>
      </c>
      <c r="B28">
        <v>11.3</v>
      </c>
    </row>
    <row r="29" spans="1:2" x14ac:dyDescent="0.25">
      <c r="A29" t="s">
        <v>735</v>
      </c>
      <c r="B29">
        <v>11.17</v>
      </c>
    </row>
    <row r="30" spans="1:2" x14ac:dyDescent="0.25">
      <c r="A30" t="s">
        <v>736</v>
      </c>
      <c r="B30">
        <v>11.17</v>
      </c>
    </row>
    <row r="31" spans="1:2" x14ac:dyDescent="0.25">
      <c r="A31" t="s">
        <v>737</v>
      </c>
      <c r="B31">
        <v>10.97</v>
      </c>
    </row>
    <row r="32" spans="1:2" x14ac:dyDescent="0.25">
      <c r="A32" t="s">
        <v>738</v>
      </c>
      <c r="B32">
        <v>10.48</v>
      </c>
    </row>
    <row r="33" spans="1:2" x14ac:dyDescent="0.25">
      <c r="A33" t="s">
        <v>739</v>
      </c>
      <c r="B33">
        <v>10.039999999999999</v>
      </c>
    </row>
    <row r="34" spans="1:2" x14ac:dyDescent="0.25">
      <c r="A34" t="s">
        <v>740</v>
      </c>
      <c r="B34">
        <v>9.49</v>
      </c>
    </row>
    <row r="35" spans="1:2" x14ac:dyDescent="0.25">
      <c r="A35" t="s">
        <v>741</v>
      </c>
      <c r="B35">
        <v>9.4600000000000009</v>
      </c>
    </row>
    <row r="36" spans="1:2" x14ac:dyDescent="0.25">
      <c r="A36" t="s">
        <v>742</v>
      </c>
      <c r="B36">
        <v>9.57</v>
      </c>
    </row>
    <row r="37" spans="1:2" x14ac:dyDescent="0.25">
      <c r="A37" t="s">
        <v>743</v>
      </c>
      <c r="B37">
        <v>9.06</v>
      </c>
    </row>
    <row r="38" spans="1:2" x14ac:dyDescent="0.25">
      <c r="A38" t="s">
        <v>744</v>
      </c>
      <c r="B38">
        <v>8.77</v>
      </c>
    </row>
    <row r="39" spans="1:2" x14ac:dyDescent="0.25">
      <c r="A39" t="s">
        <v>745</v>
      </c>
      <c r="B39">
        <v>8.74</v>
      </c>
    </row>
    <row r="40" spans="1:2" x14ac:dyDescent="0.25">
      <c r="A40" t="s">
        <v>746</v>
      </c>
      <c r="B40">
        <v>8.7100000000000009</v>
      </c>
    </row>
    <row r="41" spans="1:2" x14ac:dyDescent="0.25">
      <c r="A41" t="s">
        <v>747</v>
      </c>
      <c r="B41">
        <v>8.7100000000000009</v>
      </c>
    </row>
    <row r="42" spans="1:2" x14ac:dyDescent="0.25">
      <c r="A42" t="s">
        <v>748</v>
      </c>
      <c r="B42">
        <v>8.85</v>
      </c>
    </row>
    <row r="43" spans="1:2" x14ac:dyDescent="0.25">
      <c r="A43" t="s">
        <v>749</v>
      </c>
      <c r="B43">
        <v>9.09</v>
      </c>
    </row>
    <row r="44" spans="1:2" x14ac:dyDescent="0.25">
      <c r="A44" t="s">
        <v>750</v>
      </c>
      <c r="B44">
        <v>8.6</v>
      </c>
    </row>
    <row r="45" spans="1:2" x14ac:dyDescent="0.25">
      <c r="A45" t="s">
        <v>751</v>
      </c>
      <c r="B45">
        <v>8.5299999999999994</v>
      </c>
    </row>
    <row r="46" spans="1:2" x14ac:dyDescent="0.25">
      <c r="A46" t="s">
        <v>752</v>
      </c>
      <c r="B46">
        <v>8.5399999999999991</v>
      </c>
    </row>
    <row r="47" spans="1:2" x14ac:dyDescent="0.25">
      <c r="A47" t="s">
        <v>753</v>
      </c>
      <c r="B47">
        <v>8.34</v>
      </c>
    </row>
    <row r="48" spans="1:2" x14ac:dyDescent="0.25">
      <c r="A48" t="s">
        <v>754</v>
      </c>
      <c r="B48">
        <v>8.2799999999999994</v>
      </c>
    </row>
    <row r="49" spans="1:2" x14ac:dyDescent="0.25">
      <c r="A49" t="s">
        <v>755</v>
      </c>
      <c r="B49">
        <v>8.5299999999999994</v>
      </c>
    </row>
    <row r="50" spans="1:2" x14ac:dyDescent="0.25">
      <c r="A50" t="s">
        <v>756</v>
      </c>
      <c r="B50">
        <v>8.8800000000000008</v>
      </c>
    </row>
    <row r="51" spans="1:2" x14ac:dyDescent="0.25">
      <c r="A51" t="s">
        <v>757</v>
      </c>
      <c r="B51">
        <v>8.84</v>
      </c>
    </row>
    <row r="52" spans="1:2" x14ac:dyDescent="0.25">
      <c r="A52" t="s">
        <v>758</v>
      </c>
      <c r="B52">
        <v>8.92</v>
      </c>
    </row>
    <row r="53" spans="1:2" x14ac:dyDescent="0.25">
      <c r="A53" t="s">
        <v>759</v>
      </c>
      <c r="B53">
        <v>8.67</v>
      </c>
    </row>
    <row r="54" spans="1:2" x14ac:dyDescent="0.25">
      <c r="A54" t="s">
        <v>760</v>
      </c>
      <c r="B54">
        <v>8.35</v>
      </c>
    </row>
    <row r="55" spans="1:2" x14ac:dyDescent="0.25">
      <c r="A55" t="s">
        <v>761</v>
      </c>
      <c r="B55">
        <v>8.14</v>
      </c>
    </row>
    <row r="56" spans="1:2" x14ac:dyDescent="0.25">
      <c r="A56" t="s">
        <v>762</v>
      </c>
      <c r="B56">
        <v>7.65</v>
      </c>
    </row>
    <row r="57" spans="1:2" x14ac:dyDescent="0.25">
      <c r="A57" t="s">
        <v>763</v>
      </c>
      <c r="B57">
        <v>7.76</v>
      </c>
    </row>
    <row r="58" spans="1:2" x14ac:dyDescent="0.25">
      <c r="A58" t="s">
        <v>764</v>
      </c>
      <c r="B58">
        <v>7.42</v>
      </c>
    </row>
    <row r="59" spans="1:2" x14ac:dyDescent="0.25">
      <c r="A59" t="s">
        <v>765</v>
      </c>
      <c r="B59">
        <v>7.39</v>
      </c>
    </row>
    <row r="60" spans="1:2" x14ac:dyDescent="0.25">
      <c r="A60" t="s">
        <v>766</v>
      </c>
      <c r="B60">
        <v>7.08</v>
      </c>
    </row>
    <row r="61" spans="1:2" x14ac:dyDescent="0.25">
      <c r="A61" t="s">
        <v>767</v>
      </c>
      <c r="B61">
        <v>6.75</v>
      </c>
    </row>
    <row r="62" spans="1:2" x14ac:dyDescent="0.25">
      <c r="A62" t="s">
        <v>768</v>
      </c>
      <c r="B62">
        <v>6.86</v>
      </c>
    </row>
    <row r="63" spans="1:2" x14ac:dyDescent="0.25">
      <c r="A63" t="s">
        <v>769</v>
      </c>
      <c r="B63">
        <v>6.83</v>
      </c>
    </row>
    <row r="64" spans="1:2" x14ac:dyDescent="0.25">
      <c r="A64" t="s">
        <v>770</v>
      </c>
      <c r="B64">
        <v>6.63</v>
      </c>
    </row>
    <row r="65" spans="1:2" x14ac:dyDescent="0.25">
      <c r="A65" t="s">
        <v>771</v>
      </c>
      <c r="B65">
        <v>6.56</v>
      </c>
    </row>
    <row r="66" spans="1:2" x14ac:dyDescent="0.25">
      <c r="A66" t="s">
        <v>772</v>
      </c>
      <c r="B66">
        <v>6.5</v>
      </c>
    </row>
    <row r="67" spans="1:2" x14ac:dyDescent="0.25">
      <c r="A67" t="s">
        <v>773</v>
      </c>
      <c r="B67">
        <v>6.5</v>
      </c>
    </row>
    <row r="68" spans="1:2" x14ac:dyDescent="0.25">
      <c r="A68" t="s">
        <v>774</v>
      </c>
      <c r="B68">
        <v>6.44</v>
      </c>
    </row>
    <row r="69" spans="1:2" x14ac:dyDescent="0.25">
      <c r="A69" t="s">
        <v>775</v>
      </c>
      <c r="B69">
        <v>6.34</v>
      </c>
    </row>
    <row r="70" spans="1:2" x14ac:dyDescent="0.25">
      <c r="A70" t="s">
        <v>776</v>
      </c>
      <c r="B70">
        <v>6.27</v>
      </c>
    </row>
    <row r="71" spans="1:2" x14ac:dyDescent="0.25">
      <c r="A71" t="s">
        <v>777</v>
      </c>
      <c r="B71">
        <v>6.05</v>
      </c>
    </row>
    <row r="72" spans="1:2" x14ac:dyDescent="0.25">
      <c r="A72" t="s">
        <v>778</v>
      </c>
      <c r="B72">
        <v>5.97</v>
      </c>
    </row>
    <row r="73" spans="1:2" x14ac:dyDescent="0.25">
      <c r="A73" t="s">
        <v>779</v>
      </c>
      <c r="B73">
        <v>6.05</v>
      </c>
    </row>
    <row r="74" spans="1:2" x14ac:dyDescent="0.25">
      <c r="A74" t="s">
        <v>780</v>
      </c>
      <c r="B74">
        <v>6.06</v>
      </c>
    </row>
    <row r="75" spans="1:2" x14ac:dyDescent="0.25">
      <c r="A75" t="s">
        <v>781</v>
      </c>
      <c r="B75">
        <v>6.19</v>
      </c>
    </row>
    <row r="76" spans="1:2" x14ac:dyDescent="0.25">
      <c r="A76" t="s">
        <v>782</v>
      </c>
      <c r="B76">
        <v>6.54</v>
      </c>
    </row>
    <row r="77" spans="1:2" x14ac:dyDescent="0.25">
      <c r="A77" t="s">
        <v>783</v>
      </c>
      <c r="B77">
        <v>6.42</v>
      </c>
    </row>
    <row r="78" spans="1:2" x14ac:dyDescent="0.25">
      <c r="A78" t="s">
        <v>784</v>
      </c>
      <c r="B78">
        <v>6.39</v>
      </c>
    </row>
    <row r="79" spans="1:2" x14ac:dyDescent="0.25">
      <c r="A79" t="s">
        <v>785</v>
      </c>
      <c r="B79">
        <v>6.61</v>
      </c>
    </row>
    <row r="80" spans="1:2" x14ac:dyDescent="0.25">
      <c r="A80" t="s">
        <v>786</v>
      </c>
      <c r="B80">
        <v>6.72</v>
      </c>
    </row>
    <row r="81" spans="1:2" x14ac:dyDescent="0.25">
      <c r="A81" t="s">
        <v>787</v>
      </c>
      <c r="B81">
        <v>6.82</v>
      </c>
    </row>
    <row r="82" spans="1:2" x14ac:dyDescent="0.25">
      <c r="A82" t="s">
        <v>788</v>
      </c>
      <c r="B82">
        <v>7.14</v>
      </c>
    </row>
    <row r="83" spans="1:2" x14ac:dyDescent="0.25">
      <c r="A83" t="s">
        <v>789</v>
      </c>
      <c r="B83">
        <v>7.36</v>
      </c>
    </row>
    <row r="84" spans="1:2" x14ac:dyDescent="0.25">
      <c r="A84" t="s">
        <v>790</v>
      </c>
      <c r="B84">
        <v>7.41</v>
      </c>
    </row>
    <row r="85" spans="1:2" x14ac:dyDescent="0.25">
      <c r="A85" t="s">
        <v>791</v>
      </c>
      <c r="B85">
        <v>7.68</v>
      </c>
    </row>
    <row r="86" spans="1:2" x14ac:dyDescent="0.25">
      <c r="A86" t="s">
        <v>792</v>
      </c>
      <c r="B86">
        <v>8.07</v>
      </c>
    </row>
    <row r="87" spans="1:2" x14ac:dyDescent="0.25">
      <c r="A87" t="s">
        <v>793</v>
      </c>
      <c r="B87">
        <v>8.11</v>
      </c>
    </row>
    <row r="88" spans="1:2" x14ac:dyDescent="0.25">
      <c r="A88" t="s">
        <v>794</v>
      </c>
      <c r="B88">
        <v>7.75</v>
      </c>
    </row>
    <row r="89" spans="1:2" x14ac:dyDescent="0.25">
      <c r="A89" t="s">
        <v>795</v>
      </c>
      <c r="B89">
        <v>7.57</v>
      </c>
    </row>
    <row r="90" spans="1:2" x14ac:dyDescent="0.25">
      <c r="A90" t="s">
        <v>796</v>
      </c>
      <c r="B90">
        <v>7.45</v>
      </c>
    </row>
    <row r="91" spans="1:2" x14ac:dyDescent="0.25">
      <c r="A91" t="s">
        <v>797</v>
      </c>
      <c r="B91">
        <v>8.0299999999999994</v>
      </c>
    </row>
    <row r="92" spans="1:2" x14ac:dyDescent="0.25">
      <c r="A92" t="s">
        <v>798</v>
      </c>
      <c r="B92">
        <v>7.82</v>
      </c>
    </row>
    <row r="93" spans="1:2" x14ac:dyDescent="0.25">
      <c r="A93" t="s">
        <v>799</v>
      </c>
      <c r="B93">
        <v>7.89</v>
      </c>
    </row>
    <row r="94" spans="1:2" x14ac:dyDescent="0.25">
      <c r="A94" t="s">
        <v>800</v>
      </c>
      <c r="B94">
        <v>8.1</v>
      </c>
    </row>
    <row r="95" spans="1:2" x14ac:dyDescent="0.25">
      <c r="A95" t="s">
        <v>801</v>
      </c>
      <c r="B95">
        <v>8.91</v>
      </c>
    </row>
    <row r="96" spans="1:2" x14ac:dyDescent="0.25">
      <c r="A96" t="s">
        <v>802</v>
      </c>
      <c r="B96">
        <v>9.75</v>
      </c>
    </row>
    <row r="97" spans="1:2" x14ac:dyDescent="0.25">
      <c r="A97" t="s">
        <v>803</v>
      </c>
      <c r="B97">
        <v>8.91</v>
      </c>
    </row>
    <row r="98" spans="1:2" x14ac:dyDescent="0.25">
      <c r="A98" t="s">
        <v>804</v>
      </c>
      <c r="B98">
        <v>8.2100000000000009</v>
      </c>
    </row>
    <row r="99" spans="1:2" x14ac:dyDescent="0.25">
      <c r="A99" t="s">
        <v>805</v>
      </c>
      <c r="B99">
        <v>7.97</v>
      </c>
    </row>
    <row r="100" spans="1:2" x14ac:dyDescent="0.25">
      <c r="A100" t="s">
        <v>806</v>
      </c>
      <c r="B100">
        <v>7.74</v>
      </c>
    </row>
    <row r="101" spans="1:2" x14ac:dyDescent="0.25">
      <c r="A101" t="s">
        <v>807</v>
      </c>
      <c r="B101">
        <v>7.91</v>
      </c>
    </row>
    <row r="102" spans="1:2" x14ac:dyDescent="0.25">
      <c r="A102" t="s">
        <v>808</v>
      </c>
      <c r="B102">
        <v>8.23</v>
      </c>
    </row>
    <row r="103" spans="1:2" x14ac:dyDescent="0.25">
      <c r="A103" t="s">
        <v>809</v>
      </c>
      <c r="B103">
        <v>8.4600000000000009</v>
      </c>
    </row>
    <row r="104" spans="1:2" x14ac:dyDescent="0.25">
      <c r="A104" t="s">
        <v>810</v>
      </c>
      <c r="B104">
        <v>8.64</v>
      </c>
    </row>
    <row r="105" spans="1:2" x14ac:dyDescent="0.25">
      <c r="A105" t="s">
        <v>811</v>
      </c>
      <c r="B105">
        <v>8.94</v>
      </c>
    </row>
    <row r="106" spans="1:2" x14ac:dyDescent="0.25">
      <c r="A106" t="s">
        <v>812</v>
      </c>
      <c r="B106">
        <v>9.0399999999999991</v>
      </c>
    </row>
    <row r="107" spans="1:2" x14ac:dyDescent="0.25">
      <c r="A107" t="s">
        <v>813</v>
      </c>
      <c r="B107">
        <v>10.24</v>
      </c>
    </row>
    <row r="108" spans="1:2" x14ac:dyDescent="0.25">
      <c r="A108" t="s">
        <v>814</v>
      </c>
      <c r="B108">
        <v>9.6300000000000008</v>
      </c>
    </row>
    <row r="109" spans="1:2" x14ac:dyDescent="0.25">
      <c r="A109" t="s">
        <v>815</v>
      </c>
      <c r="B109">
        <v>9.7200000000000006</v>
      </c>
    </row>
    <row r="110" spans="1:2" x14ac:dyDescent="0.25">
      <c r="A110" t="s">
        <v>816</v>
      </c>
      <c r="B110">
        <v>10.220000000000001</v>
      </c>
    </row>
    <row r="111" spans="1:2" x14ac:dyDescent="0.25">
      <c r="A111" t="s">
        <v>817</v>
      </c>
      <c r="B111">
        <v>9.8800000000000008</v>
      </c>
    </row>
    <row r="112" spans="1:2" x14ac:dyDescent="0.25">
      <c r="A112" t="s">
        <v>818</v>
      </c>
      <c r="B112">
        <v>9.9600000000000009</v>
      </c>
    </row>
    <row r="113" spans="1:2" x14ac:dyDescent="0.25">
      <c r="A113" t="s">
        <v>819</v>
      </c>
      <c r="B113">
        <v>10.06</v>
      </c>
    </row>
    <row r="114" spans="1:2" x14ac:dyDescent="0.25">
      <c r="A114" t="s">
        <v>820</v>
      </c>
      <c r="B114">
        <v>9.98</v>
      </c>
    </row>
    <row r="115" spans="1:2" x14ac:dyDescent="0.25">
      <c r="A115" t="s">
        <v>821</v>
      </c>
      <c r="B115">
        <v>9.85</v>
      </c>
    </row>
    <row r="116" spans="1:2" x14ac:dyDescent="0.25">
      <c r="A116" t="s">
        <v>822</v>
      </c>
      <c r="B116">
        <v>9.61</v>
      </c>
    </row>
    <row r="117" spans="1:2" x14ac:dyDescent="0.25">
      <c r="A117" t="s">
        <v>823</v>
      </c>
      <c r="B117">
        <v>9.61</v>
      </c>
    </row>
    <row r="118" spans="1:2" x14ac:dyDescent="0.25">
      <c r="A118" t="s">
        <v>824</v>
      </c>
      <c r="B118">
        <v>9.67</v>
      </c>
    </row>
    <row r="119" spans="1:2" x14ac:dyDescent="0.25">
      <c r="A119" t="s">
        <v>825</v>
      </c>
      <c r="B119">
        <v>9.64</v>
      </c>
    </row>
    <row r="120" spans="1:2" x14ac:dyDescent="0.25">
      <c r="A120" t="s">
        <v>826</v>
      </c>
      <c r="B120">
        <v>9.17</v>
      </c>
    </row>
    <row r="121" spans="1:2" x14ac:dyDescent="0.25">
      <c r="A121" t="s">
        <v>827</v>
      </c>
      <c r="B121">
        <v>8.6199999999999992</v>
      </c>
    </row>
    <row r="122" spans="1:2" x14ac:dyDescent="0.25">
      <c r="A122" t="s">
        <v>828</v>
      </c>
      <c r="B122">
        <v>8.67</v>
      </c>
    </row>
    <row r="123" spans="1:2" x14ac:dyDescent="0.25">
      <c r="A123" t="s">
        <v>829</v>
      </c>
      <c r="B123">
        <v>9.24</v>
      </c>
    </row>
    <row r="124" spans="1:2" x14ac:dyDescent="0.25">
      <c r="A124" t="s">
        <v>830</v>
      </c>
      <c r="B124">
        <v>8.99</v>
      </c>
    </row>
    <row r="125" spans="1:2" x14ac:dyDescent="0.25">
      <c r="A125" t="s">
        <v>831</v>
      </c>
      <c r="B125">
        <v>8.85</v>
      </c>
    </row>
    <row r="126" spans="1:2" x14ac:dyDescent="0.25">
      <c r="A126" t="s">
        <v>832</v>
      </c>
      <c r="B126">
        <v>8.4600000000000009</v>
      </c>
    </row>
    <row r="127" spans="1:2" x14ac:dyDescent="0.25">
      <c r="A127" t="s">
        <v>833</v>
      </c>
      <c r="B127">
        <v>8.14</v>
      </c>
    </row>
    <row r="128" spans="1:2" x14ac:dyDescent="0.25">
      <c r="A128" t="s">
        <v>834</v>
      </c>
      <c r="B128">
        <v>8.08</v>
      </c>
    </row>
    <row r="129" spans="1:2" x14ac:dyDescent="0.25">
      <c r="A129" t="s">
        <v>835</v>
      </c>
      <c r="B129">
        <v>7.82</v>
      </c>
    </row>
    <row r="130" spans="1:2" x14ac:dyDescent="0.25">
      <c r="A130" t="s">
        <v>201</v>
      </c>
      <c r="B130">
        <v>8.0399999999999991</v>
      </c>
    </row>
    <row r="131" spans="1:2" x14ac:dyDescent="0.25">
      <c r="A131" t="s">
        <v>202</v>
      </c>
      <c r="B131">
        <v>7.77</v>
      </c>
    </row>
    <row r="132" spans="1:2" x14ac:dyDescent="0.25">
      <c r="A132" t="s">
        <v>203</v>
      </c>
      <c r="B132">
        <v>7.73</v>
      </c>
    </row>
    <row r="133" spans="1:2" x14ac:dyDescent="0.25">
      <c r="A133" t="s">
        <v>204</v>
      </c>
      <c r="B133">
        <v>7.88</v>
      </c>
    </row>
    <row r="134" spans="1:2" x14ac:dyDescent="0.25">
      <c r="A134" t="s">
        <v>205</v>
      </c>
      <c r="B134">
        <v>8.27</v>
      </c>
    </row>
    <row r="135" spans="1:2" x14ac:dyDescent="0.25">
      <c r="A135" t="s">
        <v>206</v>
      </c>
      <c r="B135">
        <v>8.1300000000000008</v>
      </c>
    </row>
    <row r="136" spans="1:2" x14ac:dyDescent="0.25">
      <c r="A136" t="s">
        <v>207</v>
      </c>
      <c r="B136">
        <v>8.33</v>
      </c>
    </row>
    <row r="137" spans="1:2" x14ac:dyDescent="0.25">
      <c r="A137" t="s">
        <v>208</v>
      </c>
      <c r="B137">
        <v>8.65</v>
      </c>
    </row>
    <row r="138" spans="1:2" x14ac:dyDescent="0.25">
      <c r="A138" t="s">
        <v>209</v>
      </c>
      <c r="B138">
        <v>8.49</v>
      </c>
    </row>
    <row r="139" spans="1:2" x14ac:dyDescent="0.25">
      <c r="A139" t="s">
        <v>210</v>
      </c>
      <c r="B139">
        <v>8.51</v>
      </c>
    </row>
    <row r="140" spans="1:2" x14ac:dyDescent="0.25">
      <c r="A140" t="s">
        <v>211</v>
      </c>
      <c r="B140">
        <v>8.5500000000000007</v>
      </c>
    </row>
    <row r="141" spans="1:2" x14ac:dyDescent="0.25">
      <c r="A141" t="s">
        <v>212</v>
      </c>
      <c r="B141">
        <v>8.5</v>
      </c>
    </row>
    <row r="142" spans="1:2" x14ac:dyDescent="0.25">
      <c r="A142" t="s">
        <v>213</v>
      </c>
      <c r="B142">
        <v>8.42</v>
      </c>
    </row>
    <row r="143" spans="1:2" x14ac:dyDescent="0.25">
      <c r="A143" t="s">
        <v>214</v>
      </c>
      <c r="B143">
        <v>8.26</v>
      </c>
    </row>
    <row r="144" spans="1:2" x14ac:dyDescent="0.25">
      <c r="A144" t="s">
        <v>215</v>
      </c>
      <c r="B144">
        <v>8.35</v>
      </c>
    </row>
    <row r="145" spans="1:2" x14ac:dyDescent="0.25">
      <c r="A145" t="s">
        <v>216</v>
      </c>
      <c r="B145">
        <v>8.36</v>
      </c>
    </row>
    <row r="146" spans="1:2" x14ac:dyDescent="0.25">
      <c r="A146" t="s">
        <v>217</v>
      </c>
      <c r="B146">
        <v>8.4600000000000009</v>
      </c>
    </row>
    <row r="147" spans="1:2" x14ac:dyDescent="0.25">
      <c r="A147" t="s">
        <v>218</v>
      </c>
      <c r="B147">
        <v>8.3699999999999992</v>
      </c>
    </row>
    <row r="148" spans="1:2" x14ac:dyDescent="0.25">
      <c r="A148" t="s">
        <v>219</v>
      </c>
      <c r="B148">
        <v>8.42</v>
      </c>
    </row>
    <row r="149" spans="1:2" x14ac:dyDescent="0.25">
      <c r="A149" t="s">
        <v>220</v>
      </c>
      <c r="B149">
        <v>8.09</v>
      </c>
    </row>
    <row r="150" spans="1:2" x14ac:dyDescent="0.25">
      <c r="A150" t="s">
        <v>221</v>
      </c>
      <c r="B150">
        <v>7.96</v>
      </c>
    </row>
    <row r="151" spans="1:2" x14ac:dyDescent="0.25">
      <c r="A151" t="s">
        <v>222</v>
      </c>
      <c r="B151">
        <v>7.65</v>
      </c>
    </row>
    <row r="152" spans="1:2" x14ac:dyDescent="0.25">
      <c r="A152" t="s">
        <v>223</v>
      </c>
      <c r="B152">
        <v>7.38</v>
      </c>
    </row>
    <row r="153" spans="1:2" x14ac:dyDescent="0.25">
      <c r="A153" t="s">
        <v>224</v>
      </c>
      <c r="B153">
        <v>7.35</v>
      </c>
    </row>
    <row r="154" spans="1:2" x14ac:dyDescent="0.25">
      <c r="A154" t="s">
        <v>225</v>
      </c>
      <c r="B154">
        <v>7.49</v>
      </c>
    </row>
    <row r="155" spans="1:2" x14ac:dyDescent="0.25">
      <c r="A155" t="s">
        <v>226</v>
      </c>
      <c r="B155">
        <v>7.87</v>
      </c>
    </row>
    <row r="156" spans="1:2" x14ac:dyDescent="0.25">
      <c r="A156" t="s">
        <v>227</v>
      </c>
      <c r="B156">
        <v>7.51</v>
      </c>
    </row>
    <row r="157" spans="1:2" x14ac:dyDescent="0.25">
      <c r="A157" t="s">
        <v>228</v>
      </c>
      <c r="B157">
        <v>7.51</v>
      </c>
    </row>
    <row r="158" spans="1:2" x14ac:dyDescent="0.25">
      <c r="A158" t="s">
        <v>229</v>
      </c>
      <c r="B158">
        <v>7.21</v>
      </c>
    </row>
    <row r="159" spans="1:2" x14ac:dyDescent="0.25">
      <c r="A159" t="s">
        <v>230</v>
      </c>
      <c r="B159">
        <v>7.17</v>
      </c>
    </row>
    <row r="160" spans="1:2" x14ac:dyDescent="0.25">
      <c r="A160" t="s">
        <v>231</v>
      </c>
      <c r="B160">
        <v>7.15</v>
      </c>
    </row>
    <row r="161" spans="1:2" x14ac:dyDescent="0.25">
      <c r="A161" t="s">
        <v>232</v>
      </c>
      <c r="B161">
        <v>6.72</v>
      </c>
    </row>
    <row r="162" spans="1:2" x14ac:dyDescent="0.25">
      <c r="A162" t="s">
        <v>233</v>
      </c>
      <c r="B162">
        <v>6.71</v>
      </c>
    </row>
    <row r="163" spans="1:2" x14ac:dyDescent="0.25">
      <c r="A163" t="s">
        <v>234</v>
      </c>
      <c r="B163">
        <v>7.04</v>
      </c>
    </row>
    <row r="164" spans="1:2" x14ac:dyDescent="0.25">
      <c r="A164" t="s">
        <v>235</v>
      </c>
      <c r="B164">
        <v>6.91</v>
      </c>
    </row>
    <row r="165" spans="1:2" x14ac:dyDescent="0.25">
      <c r="A165" t="s">
        <v>236</v>
      </c>
      <c r="B165">
        <v>6.69</v>
      </c>
    </row>
    <row r="166" spans="1:2" x14ac:dyDescent="0.25">
      <c r="A166" t="s">
        <v>237</v>
      </c>
      <c r="B166">
        <v>6.73</v>
      </c>
    </row>
    <row r="167" spans="1:2" x14ac:dyDescent="0.25">
      <c r="A167" t="s">
        <v>238</v>
      </c>
      <c r="B167">
        <v>6.29</v>
      </c>
    </row>
    <row r="168" spans="1:2" x14ac:dyDescent="0.25">
      <c r="A168" t="s">
        <v>239</v>
      </c>
      <c r="B168">
        <v>6.02</v>
      </c>
    </row>
    <row r="169" spans="1:2" x14ac:dyDescent="0.25">
      <c r="A169" t="s">
        <v>240</v>
      </c>
      <c r="B169">
        <v>5.79</v>
      </c>
    </row>
    <row r="170" spans="1:2" x14ac:dyDescent="0.25">
      <c r="A170" t="s">
        <v>241</v>
      </c>
      <c r="B170">
        <v>6.27</v>
      </c>
    </row>
    <row r="171" spans="1:2" x14ac:dyDescent="0.25">
      <c r="A171" t="s">
        <v>242</v>
      </c>
      <c r="B171">
        <v>6.15</v>
      </c>
    </row>
    <row r="172" spans="1:2" x14ac:dyDescent="0.25">
      <c r="A172" t="s">
        <v>243</v>
      </c>
      <c r="B172">
        <v>6.1</v>
      </c>
    </row>
    <row r="173" spans="1:2" x14ac:dyDescent="0.25">
      <c r="A173" t="s">
        <v>244</v>
      </c>
      <c r="B173">
        <v>5.91</v>
      </c>
    </row>
    <row r="174" spans="1:2" x14ac:dyDescent="0.25">
      <c r="A174" t="s">
        <v>245</v>
      </c>
      <c r="B174">
        <v>6.3</v>
      </c>
    </row>
    <row r="175" spans="1:2" x14ac:dyDescent="0.25">
      <c r="A175" t="s">
        <v>246</v>
      </c>
      <c r="B175">
        <v>6.56</v>
      </c>
    </row>
    <row r="176" spans="1:2" x14ac:dyDescent="0.25">
      <c r="A176" t="s">
        <v>247</v>
      </c>
      <c r="B176">
        <v>6.21</v>
      </c>
    </row>
    <row r="177" spans="1:2" x14ac:dyDescent="0.25">
      <c r="A177" t="s">
        <v>248</v>
      </c>
      <c r="B177">
        <v>6.24</v>
      </c>
    </row>
    <row r="178" spans="1:2" x14ac:dyDescent="0.25">
      <c r="A178" t="s">
        <v>249</v>
      </c>
      <c r="B178">
        <v>6.18</v>
      </c>
    </row>
    <row r="179" spans="1:2" x14ac:dyDescent="0.25">
      <c r="A179" t="s">
        <v>250</v>
      </c>
      <c r="B179">
        <v>6.34</v>
      </c>
    </row>
    <row r="180" spans="1:2" x14ac:dyDescent="0.25">
      <c r="A180" t="s">
        <v>251</v>
      </c>
      <c r="B180">
        <v>5.99</v>
      </c>
    </row>
    <row r="181" spans="1:2" x14ac:dyDescent="0.25">
      <c r="A181" t="s">
        <v>252</v>
      </c>
      <c r="B181">
        <v>5.98</v>
      </c>
    </row>
    <row r="182" spans="1:2" x14ac:dyDescent="0.25">
      <c r="A182" t="s">
        <v>253</v>
      </c>
      <c r="B182">
        <v>6</v>
      </c>
    </row>
    <row r="183" spans="1:2" x14ac:dyDescent="0.25">
      <c r="A183" t="s">
        <v>254</v>
      </c>
      <c r="B183">
        <v>6.48</v>
      </c>
    </row>
    <row r="184" spans="1:2" x14ac:dyDescent="0.25">
      <c r="A184" t="s">
        <v>255</v>
      </c>
      <c r="B184">
        <v>6.65</v>
      </c>
    </row>
    <row r="185" spans="1:2" x14ac:dyDescent="0.25">
      <c r="A185" t="s">
        <v>256</v>
      </c>
      <c r="B185">
        <v>6.82</v>
      </c>
    </row>
    <row r="186" spans="1:2" x14ac:dyDescent="0.25">
      <c r="A186" t="s">
        <v>257</v>
      </c>
      <c r="B186">
        <v>7.15</v>
      </c>
    </row>
    <row r="187" spans="1:2" x14ac:dyDescent="0.25">
      <c r="A187" t="s">
        <v>258</v>
      </c>
      <c r="B187">
        <v>6.76</v>
      </c>
    </row>
    <row r="188" spans="1:2" x14ac:dyDescent="0.25">
      <c r="A188" t="s">
        <v>259</v>
      </c>
      <c r="B188">
        <v>6.63</v>
      </c>
    </row>
    <row r="189" spans="1:2" x14ac:dyDescent="0.25">
      <c r="A189" t="s">
        <v>260</v>
      </c>
      <c r="B189">
        <v>6.81</v>
      </c>
    </row>
    <row r="190" spans="1:2" x14ac:dyDescent="0.25">
      <c r="A190" t="s">
        <v>261</v>
      </c>
      <c r="B190">
        <v>6.88</v>
      </c>
    </row>
    <row r="191" spans="1:2" x14ac:dyDescent="0.25">
      <c r="A191" t="s">
        <v>262</v>
      </c>
      <c r="B191">
        <v>6.57</v>
      </c>
    </row>
    <row r="192" spans="1:2" x14ac:dyDescent="0.25">
      <c r="A192" t="s">
        <v>263</v>
      </c>
      <c r="B192">
        <v>6.6</v>
      </c>
    </row>
    <row r="193" spans="1:2" x14ac:dyDescent="0.25">
      <c r="A193" t="s">
        <v>264</v>
      </c>
      <c r="B193">
        <v>6.87</v>
      </c>
    </row>
    <row r="194" spans="1:2" x14ac:dyDescent="0.25">
      <c r="A194" t="s">
        <v>265</v>
      </c>
      <c r="B194">
        <v>7.03</v>
      </c>
    </row>
    <row r="195" spans="1:2" x14ac:dyDescent="0.25">
      <c r="A195" t="s">
        <v>266</v>
      </c>
      <c r="B195">
        <v>6.97</v>
      </c>
    </row>
    <row r="196" spans="1:2" x14ac:dyDescent="0.25">
      <c r="A196" t="s">
        <v>267</v>
      </c>
      <c r="B196">
        <v>7.12</v>
      </c>
    </row>
    <row r="197" spans="1:2" x14ac:dyDescent="0.25">
      <c r="A197" t="s">
        <v>268</v>
      </c>
      <c r="B197">
        <v>7.03</v>
      </c>
    </row>
    <row r="198" spans="1:2" x14ac:dyDescent="0.25">
      <c r="A198" t="s">
        <v>269</v>
      </c>
      <c r="B198">
        <v>6.78</v>
      </c>
    </row>
    <row r="199" spans="1:2" x14ac:dyDescent="0.25">
      <c r="A199" t="s">
        <v>270</v>
      </c>
      <c r="B199">
        <v>6.5</v>
      </c>
    </row>
    <row r="200" spans="1:2" x14ac:dyDescent="0.25">
      <c r="A200" t="s">
        <v>271</v>
      </c>
      <c r="B200">
        <v>6.7</v>
      </c>
    </row>
    <row r="201" spans="1:2" x14ac:dyDescent="0.25">
      <c r="A201" t="s">
        <v>272</v>
      </c>
      <c r="B201">
        <v>6.75</v>
      </c>
    </row>
    <row r="202" spans="1:2" x14ac:dyDescent="0.25">
      <c r="A202" t="s">
        <v>273</v>
      </c>
      <c r="B202">
        <v>6.81</v>
      </c>
    </row>
    <row r="203" spans="1:2" x14ac:dyDescent="0.25">
      <c r="A203" t="s">
        <v>274</v>
      </c>
      <c r="B203">
        <v>7.03</v>
      </c>
    </row>
    <row r="204" spans="1:2" x14ac:dyDescent="0.25">
      <c r="A204" t="s">
        <v>275</v>
      </c>
      <c r="B204">
        <v>7.04</v>
      </c>
    </row>
    <row r="205" spans="1:2" x14ac:dyDescent="0.25">
      <c r="A205" t="s">
        <v>276</v>
      </c>
      <c r="B205">
        <v>6.9</v>
      </c>
    </row>
    <row r="206" spans="1:2" x14ac:dyDescent="0.25">
      <c r="A206" t="s">
        <v>277</v>
      </c>
      <c r="B206">
        <v>7.07</v>
      </c>
    </row>
    <row r="207" spans="1:2" x14ac:dyDescent="0.25">
      <c r="A207" t="s">
        <v>278</v>
      </c>
      <c r="B207">
        <v>6.85</v>
      </c>
    </row>
    <row r="208" spans="1:2" x14ac:dyDescent="0.25">
      <c r="A208" t="s">
        <v>279</v>
      </c>
      <c r="B208">
        <v>6.66</v>
      </c>
    </row>
    <row r="209" spans="1:2" x14ac:dyDescent="0.25">
      <c r="A209" t="s">
        <v>280</v>
      </c>
      <c r="B209">
        <v>6.87</v>
      </c>
    </row>
    <row r="210" spans="1:2" x14ac:dyDescent="0.25">
      <c r="A210" t="s">
        <v>281</v>
      </c>
      <c r="B210">
        <v>7.02</v>
      </c>
    </row>
    <row r="211" spans="1:2" x14ac:dyDescent="0.25">
      <c r="A211" t="s">
        <v>282</v>
      </c>
      <c r="B211">
        <v>7.15</v>
      </c>
    </row>
    <row r="212" spans="1:2" x14ac:dyDescent="0.25">
      <c r="A212" t="s">
        <v>283</v>
      </c>
      <c r="B212">
        <v>7.43</v>
      </c>
    </row>
    <row r="213" spans="1:2" x14ac:dyDescent="0.25">
      <c r="A213" t="s">
        <v>284</v>
      </c>
      <c r="B213">
        <v>7.38</v>
      </c>
    </row>
    <row r="214" spans="1:2" x14ac:dyDescent="0.25">
      <c r="A214" t="s">
        <v>285</v>
      </c>
      <c r="B214">
        <v>7.88</v>
      </c>
    </row>
    <row r="215" spans="1:2" x14ac:dyDescent="0.25">
      <c r="A215" t="s">
        <v>286</v>
      </c>
      <c r="B215">
        <v>8.7799999999999994</v>
      </c>
    </row>
    <row r="216" spans="1:2" x14ac:dyDescent="0.25">
      <c r="A216" t="s">
        <v>287</v>
      </c>
      <c r="B216">
        <v>8.5</v>
      </c>
    </row>
    <row r="217" spans="1:2" x14ac:dyDescent="0.25">
      <c r="A217" t="s">
        <v>288</v>
      </c>
      <c r="B217">
        <v>8.9600000000000009</v>
      </c>
    </row>
    <row r="218" spans="1:2" x14ac:dyDescent="0.25">
      <c r="A218" t="s">
        <v>289</v>
      </c>
      <c r="B218">
        <v>8.85</v>
      </c>
    </row>
    <row r="219" spans="1:2" x14ac:dyDescent="0.25">
      <c r="A219" t="s">
        <v>290</v>
      </c>
      <c r="B219">
        <v>8.7799999999999994</v>
      </c>
    </row>
    <row r="220" spans="1:2" x14ac:dyDescent="0.25">
      <c r="A220" t="s">
        <v>291</v>
      </c>
      <c r="B220">
        <v>8.59</v>
      </c>
    </row>
    <row r="221" spans="1:2" x14ac:dyDescent="0.25">
      <c r="A221" t="s">
        <v>292</v>
      </c>
      <c r="B221">
        <v>9.0399999999999991</v>
      </c>
    </row>
    <row r="222" spans="1:2" x14ac:dyDescent="0.25">
      <c r="A222" t="s">
        <v>293</v>
      </c>
      <c r="B222">
        <v>9.23</v>
      </c>
    </row>
    <row r="223" spans="1:2" x14ac:dyDescent="0.25">
      <c r="A223" t="s">
        <v>294</v>
      </c>
      <c r="B223">
        <v>9.0399999999999991</v>
      </c>
    </row>
    <row r="224" spans="1:2" x14ac:dyDescent="0.25">
      <c r="A224" t="s">
        <v>295</v>
      </c>
      <c r="B224">
        <v>8.85</v>
      </c>
    </row>
    <row r="225" spans="1:2" x14ac:dyDescent="0.25">
      <c r="A225" t="s">
        <v>296</v>
      </c>
      <c r="B225">
        <v>9.09</v>
      </c>
    </row>
    <row r="226" spans="1:2" x14ac:dyDescent="0.25">
      <c r="A226" t="s">
        <v>297</v>
      </c>
      <c r="B226">
        <v>8.61</v>
      </c>
    </row>
    <row r="227" spans="1:2" x14ac:dyDescent="0.25">
      <c r="A227" t="s">
        <v>298</v>
      </c>
      <c r="B227">
        <v>8.31</v>
      </c>
    </row>
    <row r="228" spans="1:2" x14ac:dyDescent="0.25">
      <c r="A228" t="s">
        <v>299</v>
      </c>
      <c r="B228">
        <v>8.4700000000000006</v>
      </c>
    </row>
    <row r="229" spans="1:2" x14ac:dyDescent="0.25">
      <c r="A229" t="s">
        <v>300</v>
      </c>
      <c r="B229">
        <v>8.25</v>
      </c>
    </row>
    <row r="230" spans="1:2" x14ac:dyDescent="0.25">
      <c r="A230" t="s">
        <v>301</v>
      </c>
      <c r="B230">
        <v>8.19</v>
      </c>
    </row>
    <row r="231" spans="1:2" x14ac:dyDescent="0.25">
      <c r="A231" t="s">
        <v>302</v>
      </c>
      <c r="B231">
        <v>8.41</v>
      </c>
    </row>
    <row r="232" spans="1:2" x14ac:dyDescent="0.25">
      <c r="A232" t="s">
        <v>303</v>
      </c>
      <c r="B232">
        <v>8.61</v>
      </c>
    </row>
    <row r="233" spans="1:2" x14ac:dyDescent="0.25">
      <c r="A233" t="s">
        <v>304</v>
      </c>
      <c r="B233">
        <v>8.31</v>
      </c>
    </row>
    <row r="234" spans="1:2" x14ac:dyDescent="0.25">
      <c r="A234" t="s">
        <v>305</v>
      </c>
      <c r="B234">
        <v>8.26</v>
      </c>
    </row>
    <row r="235" spans="1:2" x14ac:dyDescent="0.25">
      <c r="A235" t="s">
        <v>306</v>
      </c>
      <c r="B235">
        <v>8.23</v>
      </c>
    </row>
    <row r="236" spans="1:2" x14ac:dyDescent="0.25">
      <c r="A236" t="s">
        <v>307</v>
      </c>
      <c r="B236">
        <v>8.1199999999999992</v>
      </c>
    </row>
    <row r="237" spans="1:2" x14ac:dyDescent="0.25">
      <c r="A237" t="s">
        <v>308</v>
      </c>
      <c r="B237">
        <v>7.91</v>
      </c>
    </row>
    <row r="238" spans="1:2" x14ac:dyDescent="0.25">
      <c r="A238" t="s">
        <v>309</v>
      </c>
      <c r="B238">
        <v>7.7</v>
      </c>
    </row>
    <row r="239" spans="1:2" x14ac:dyDescent="0.25">
      <c r="A239" t="s">
        <v>310</v>
      </c>
      <c r="B239">
        <v>7.65</v>
      </c>
    </row>
    <row r="240" spans="1:2" x14ac:dyDescent="0.25">
      <c r="A240" t="s">
        <v>311</v>
      </c>
      <c r="B240">
        <v>7.73</v>
      </c>
    </row>
    <row r="241" spans="1:2" x14ac:dyDescent="0.25">
      <c r="A241" t="s">
        <v>312</v>
      </c>
      <c r="B241">
        <v>7.85</v>
      </c>
    </row>
    <row r="242" spans="1:2" x14ac:dyDescent="0.25">
      <c r="A242" t="s">
        <v>313</v>
      </c>
      <c r="B242">
        <v>7.82</v>
      </c>
    </row>
    <row r="243" spans="1:2" x14ac:dyDescent="0.25">
      <c r="A243" t="s">
        <v>314</v>
      </c>
      <c r="B243">
        <v>7.92</v>
      </c>
    </row>
    <row r="244" spans="1:2" x14ac:dyDescent="0.25">
      <c r="A244" t="s">
        <v>315</v>
      </c>
      <c r="B244">
        <v>7.96</v>
      </c>
    </row>
    <row r="245" spans="1:2" x14ac:dyDescent="0.25">
      <c r="A245" t="s">
        <v>316</v>
      </c>
      <c r="B245">
        <v>7.87</v>
      </c>
    </row>
    <row r="246" spans="1:2" x14ac:dyDescent="0.25">
      <c r="A246" t="s">
        <v>317</v>
      </c>
      <c r="B246">
        <v>7.46</v>
      </c>
    </row>
    <row r="247" spans="1:2" x14ac:dyDescent="0.25">
      <c r="A247" t="s">
        <v>318</v>
      </c>
      <c r="B247">
        <v>7.24</v>
      </c>
    </row>
    <row r="248" spans="1:2" x14ac:dyDescent="0.25">
      <c r="A248" t="s">
        <v>319</v>
      </c>
      <c r="B248">
        <v>7.17</v>
      </c>
    </row>
    <row r="249" spans="1:2" x14ac:dyDescent="0.25">
      <c r="A249" t="s">
        <v>320</v>
      </c>
      <c r="B249">
        <v>7.06</v>
      </c>
    </row>
    <row r="250" spans="1:2" x14ac:dyDescent="0.25">
      <c r="A250" t="s">
        <v>321</v>
      </c>
      <c r="B250">
        <v>6.96</v>
      </c>
    </row>
    <row r="251" spans="1:2" x14ac:dyDescent="0.25">
      <c r="A251" t="s">
        <v>322</v>
      </c>
      <c r="B251">
        <v>6.69</v>
      </c>
    </row>
    <row r="252" spans="1:2" x14ac:dyDescent="0.25">
      <c r="A252" t="s">
        <v>323</v>
      </c>
      <c r="B252">
        <v>6.75</v>
      </c>
    </row>
    <row r="253" spans="1:2" x14ac:dyDescent="0.25">
      <c r="A253" t="s">
        <v>324</v>
      </c>
      <c r="B253">
        <v>6.82</v>
      </c>
    </row>
    <row r="254" spans="1:2" x14ac:dyDescent="0.25">
      <c r="A254" t="s">
        <v>325</v>
      </c>
      <c r="B254">
        <v>6.89</v>
      </c>
    </row>
    <row r="255" spans="1:2" x14ac:dyDescent="0.25">
      <c r="A255" t="s">
        <v>326</v>
      </c>
      <c r="B255">
        <v>6.73</v>
      </c>
    </row>
    <row r="256" spans="1:2" x14ac:dyDescent="0.25">
      <c r="A256" t="s">
        <v>327</v>
      </c>
      <c r="B256">
        <v>6.59</v>
      </c>
    </row>
    <row r="257" spans="1:2" x14ac:dyDescent="0.25">
      <c r="A257" t="s">
        <v>328</v>
      </c>
      <c r="B257">
        <v>6.25</v>
      </c>
    </row>
    <row r="258" spans="1:2" x14ac:dyDescent="0.25">
      <c r="A258" t="s">
        <v>329</v>
      </c>
      <c r="B258">
        <v>6.24</v>
      </c>
    </row>
    <row r="259" spans="1:2" x14ac:dyDescent="0.25">
      <c r="A259" t="s">
        <v>330</v>
      </c>
      <c r="B259">
        <v>6.02</v>
      </c>
    </row>
    <row r="260" spans="1:2" x14ac:dyDescent="0.25">
      <c r="A260" t="s">
        <v>331</v>
      </c>
      <c r="B260">
        <v>6</v>
      </c>
    </row>
    <row r="261" spans="1:2" x14ac:dyDescent="0.25">
      <c r="A261" t="s">
        <v>332</v>
      </c>
      <c r="B261">
        <v>5.84</v>
      </c>
    </row>
    <row r="262" spans="1:2" x14ac:dyDescent="0.25">
      <c r="A262" t="s">
        <v>333</v>
      </c>
      <c r="B262">
        <v>5.91</v>
      </c>
    </row>
    <row r="263" spans="1:2" x14ac:dyDescent="0.25">
      <c r="A263" t="s">
        <v>334</v>
      </c>
      <c r="B263">
        <v>6.49</v>
      </c>
    </row>
    <row r="264" spans="1:2" x14ac:dyDescent="0.25">
      <c r="A264" t="s">
        <v>335</v>
      </c>
      <c r="B264">
        <v>6.67</v>
      </c>
    </row>
    <row r="265" spans="1:2" x14ac:dyDescent="0.25">
      <c r="A265" t="s">
        <v>336</v>
      </c>
      <c r="B265">
        <v>6.98</v>
      </c>
    </row>
    <row r="266" spans="1:2" x14ac:dyDescent="0.25">
      <c r="A266" t="s">
        <v>337</v>
      </c>
      <c r="B266">
        <v>7.29</v>
      </c>
    </row>
    <row r="267" spans="1:2" x14ac:dyDescent="0.25">
      <c r="A267" t="s">
        <v>338</v>
      </c>
      <c r="B267">
        <v>7.29</v>
      </c>
    </row>
    <row r="268" spans="1:2" x14ac:dyDescent="0.25">
      <c r="A268" t="s">
        <v>339</v>
      </c>
      <c r="B268">
        <v>7.27</v>
      </c>
    </row>
    <row r="269" spans="1:2" x14ac:dyDescent="0.25">
      <c r="A269" t="s">
        <v>340</v>
      </c>
      <c r="B269">
        <v>7.54</v>
      </c>
    </row>
    <row r="270" spans="1:2" x14ac:dyDescent="0.25">
      <c r="A270" t="s">
        <v>341</v>
      </c>
      <c r="B270">
        <v>7.81</v>
      </c>
    </row>
    <row r="271" spans="1:2" x14ac:dyDescent="0.25">
      <c r="A271" t="s">
        <v>342</v>
      </c>
      <c r="B271">
        <v>7.79</v>
      </c>
    </row>
    <row r="272" spans="1:2" x14ac:dyDescent="0.25">
      <c r="A272" t="s">
        <v>343</v>
      </c>
      <c r="B272">
        <v>7.62</v>
      </c>
    </row>
    <row r="273" spans="1:2" x14ac:dyDescent="0.25">
      <c r="A273" t="s">
        <v>344</v>
      </c>
      <c r="B273">
        <v>7.81</v>
      </c>
    </row>
    <row r="274" spans="1:2" x14ac:dyDescent="0.25">
      <c r="A274" t="s">
        <v>345</v>
      </c>
      <c r="B274">
        <v>7.62</v>
      </c>
    </row>
    <row r="275" spans="1:2" x14ac:dyDescent="0.25">
      <c r="A275" t="s">
        <v>346</v>
      </c>
      <c r="B275">
        <v>7.51</v>
      </c>
    </row>
    <row r="276" spans="1:2" x14ac:dyDescent="0.25">
      <c r="A276" t="s">
        <v>347</v>
      </c>
      <c r="B276">
        <v>7.48</v>
      </c>
    </row>
    <row r="277" spans="1:2" x14ac:dyDescent="0.25">
      <c r="A277" t="s">
        <v>348</v>
      </c>
      <c r="B277">
        <v>7.32</v>
      </c>
    </row>
    <row r="278" spans="1:2" x14ac:dyDescent="0.25">
      <c r="A278" t="s">
        <v>349</v>
      </c>
      <c r="B278">
        <v>6.93</v>
      </c>
    </row>
    <row r="279" spans="1:2" x14ac:dyDescent="0.25">
      <c r="A279" t="s">
        <v>350</v>
      </c>
      <c r="B279">
        <v>7.35</v>
      </c>
    </row>
    <row r="280" spans="1:2" x14ac:dyDescent="0.25">
      <c r="A280" t="s">
        <v>351</v>
      </c>
      <c r="B280">
        <v>7.17</v>
      </c>
    </row>
    <row r="281" spans="1:2" x14ac:dyDescent="0.25">
      <c r="A281" t="s">
        <v>352</v>
      </c>
      <c r="B281">
        <v>7.07</v>
      </c>
    </row>
    <row r="282" spans="1:2" x14ac:dyDescent="0.25">
      <c r="A282" t="s">
        <v>353</v>
      </c>
      <c r="B282">
        <v>7.08</v>
      </c>
    </row>
    <row r="283" spans="1:2" x14ac:dyDescent="0.25">
      <c r="A283" t="s">
        <v>354</v>
      </c>
      <c r="B283">
        <v>6.86</v>
      </c>
    </row>
    <row r="284" spans="1:2" x14ac:dyDescent="0.25">
      <c r="A284" t="s">
        <v>355</v>
      </c>
      <c r="B284">
        <v>6.61</v>
      </c>
    </row>
    <row r="285" spans="1:2" x14ac:dyDescent="0.25">
      <c r="A285" t="s">
        <v>356</v>
      </c>
      <c r="B285">
        <v>6.4</v>
      </c>
    </row>
    <row r="286" spans="1:2" x14ac:dyDescent="0.25">
      <c r="A286" t="s">
        <v>357</v>
      </c>
      <c r="B286">
        <v>6.24</v>
      </c>
    </row>
    <row r="287" spans="1:2" x14ac:dyDescent="0.25">
      <c r="A287" t="s">
        <v>358</v>
      </c>
      <c r="B287">
        <v>6.79</v>
      </c>
    </row>
    <row r="288" spans="1:2" x14ac:dyDescent="0.25">
      <c r="A288" t="s">
        <v>359</v>
      </c>
      <c r="B288">
        <v>6.81</v>
      </c>
    </row>
    <row r="289" spans="1:2" x14ac:dyDescent="0.25">
      <c r="A289" t="s">
        <v>360</v>
      </c>
      <c r="B289">
        <v>6.67</v>
      </c>
    </row>
    <row r="290" spans="1:2" x14ac:dyDescent="0.25">
      <c r="A290" t="s">
        <v>361</v>
      </c>
      <c r="B290">
        <v>6.81</v>
      </c>
    </row>
    <row r="291" spans="1:2" x14ac:dyDescent="0.25">
      <c r="A291" t="s">
        <v>362</v>
      </c>
      <c r="B291">
        <v>6.9</v>
      </c>
    </row>
    <row r="292" spans="1:2" x14ac:dyDescent="0.25">
      <c r="A292" t="s">
        <v>363</v>
      </c>
      <c r="B292">
        <v>6.71</v>
      </c>
    </row>
    <row r="293" spans="1:2" x14ac:dyDescent="0.25">
      <c r="A293" t="s">
        <v>364</v>
      </c>
      <c r="B293">
        <v>6.75</v>
      </c>
    </row>
    <row r="294" spans="1:2" x14ac:dyDescent="0.25">
      <c r="A294" t="s">
        <v>365</v>
      </c>
      <c r="B294">
        <v>6.45</v>
      </c>
    </row>
    <row r="295" spans="1:2" x14ac:dyDescent="0.25">
      <c r="A295" t="s">
        <v>366</v>
      </c>
      <c r="B295">
        <v>6.39</v>
      </c>
    </row>
    <row r="296" spans="1:2" x14ac:dyDescent="0.25">
      <c r="A296" t="s">
        <v>367</v>
      </c>
      <c r="B296">
        <v>6.1</v>
      </c>
    </row>
    <row r="297" spans="1:2" x14ac:dyDescent="0.25">
      <c r="A297" t="s">
        <v>368</v>
      </c>
      <c r="B297">
        <v>6.18</v>
      </c>
    </row>
    <row r="298" spans="1:2" x14ac:dyDescent="0.25">
      <c r="A298" t="s">
        <v>369</v>
      </c>
      <c r="B298">
        <v>6.15</v>
      </c>
    </row>
    <row r="299" spans="1:2" x14ac:dyDescent="0.25">
      <c r="A299" t="s">
        <v>370</v>
      </c>
      <c r="B299">
        <v>5.79</v>
      </c>
    </row>
    <row r="300" spans="1:2" x14ac:dyDescent="0.25">
      <c r="A300" t="s">
        <v>371</v>
      </c>
      <c r="B300">
        <v>6.18</v>
      </c>
    </row>
    <row r="301" spans="1:2" x14ac:dyDescent="0.25">
      <c r="A301" t="s">
        <v>372</v>
      </c>
      <c r="B301">
        <v>6.12</v>
      </c>
    </row>
    <row r="302" spans="1:2" x14ac:dyDescent="0.25">
      <c r="A302" t="s">
        <v>373</v>
      </c>
      <c r="B302">
        <v>6.24</v>
      </c>
    </row>
    <row r="303" spans="1:2" x14ac:dyDescent="0.25">
      <c r="A303" t="s">
        <v>374</v>
      </c>
      <c r="B303">
        <v>5.96</v>
      </c>
    </row>
    <row r="304" spans="1:2" x14ac:dyDescent="0.25">
      <c r="A304" t="s">
        <v>375</v>
      </c>
      <c r="B304">
        <v>5.76</v>
      </c>
    </row>
    <row r="305" spans="1:2" x14ac:dyDescent="0.25">
      <c r="A305" t="s">
        <v>376</v>
      </c>
      <c r="B305">
        <v>5.93</v>
      </c>
    </row>
    <row r="306" spans="1:2" x14ac:dyDescent="0.25">
      <c r="A306" t="s">
        <v>377</v>
      </c>
      <c r="B306">
        <v>5.72</v>
      </c>
    </row>
    <row r="307" spans="1:2" x14ac:dyDescent="0.25">
      <c r="A307" t="s">
        <v>378</v>
      </c>
      <c r="B307">
        <v>5.79</v>
      </c>
    </row>
    <row r="308" spans="1:2" x14ac:dyDescent="0.25">
      <c r="A308" t="s">
        <v>379</v>
      </c>
      <c r="B308">
        <v>5.7</v>
      </c>
    </row>
    <row r="309" spans="1:2" x14ac:dyDescent="0.25">
      <c r="A309" t="s">
        <v>380</v>
      </c>
      <c r="B309">
        <v>5.48</v>
      </c>
    </row>
    <row r="310" spans="1:2" x14ac:dyDescent="0.25">
      <c r="A310" t="s">
        <v>381</v>
      </c>
      <c r="B310">
        <v>5.23</v>
      </c>
    </row>
    <row r="311" spans="1:2" x14ac:dyDescent="0.25">
      <c r="A311" t="s">
        <v>382</v>
      </c>
      <c r="B311">
        <v>5.09</v>
      </c>
    </row>
    <row r="312" spans="1:2" x14ac:dyDescent="0.25">
      <c r="A312" t="s">
        <v>383</v>
      </c>
      <c r="B312">
        <v>5.0599999999999996</v>
      </c>
    </row>
    <row r="313" spans="1:2" x14ac:dyDescent="0.25">
      <c r="A313" t="s">
        <v>384</v>
      </c>
      <c r="B313">
        <v>5.25</v>
      </c>
    </row>
    <row r="314" spans="1:2" x14ac:dyDescent="0.25">
      <c r="A314" t="s">
        <v>385</v>
      </c>
      <c r="B314">
        <v>5.07</v>
      </c>
    </row>
    <row r="315" spans="1:2" x14ac:dyDescent="0.25">
      <c r="A315" t="s">
        <v>386</v>
      </c>
      <c r="B315">
        <v>5</v>
      </c>
    </row>
    <row r="316" spans="1:2" x14ac:dyDescent="0.25">
      <c r="A316" t="s">
        <v>387</v>
      </c>
      <c r="B316">
        <v>4.83</v>
      </c>
    </row>
    <row r="317" spans="1:2" x14ac:dyDescent="0.25">
      <c r="A317" t="s">
        <v>388</v>
      </c>
      <c r="B317">
        <v>4.43</v>
      </c>
    </row>
    <row r="318" spans="1:2" x14ac:dyDescent="0.25">
      <c r="A318" t="s">
        <v>389</v>
      </c>
      <c r="B318">
        <v>4.18</v>
      </c>
    </row>
    <row r="319" spans="1:2" x14ac:dyDescent="0.25">
      <c r="A319" t="s">
        <v>390</v>
      </c>
      <c r="B319">
        <v>4.37</v>
      </c>
    </row>
    <row r="320" spans="1:2" x14ac:dyDescent="0.25">
      <c r="A320" t="s">
        <v>391</v>
      </c>
      <c r="B320">
        <v>4.2</v>
      </c>
    </row>
    <row r="321" spans="1:2" x14ac:dyDescent="0.25">
      <c r="A321" t="s">
        <v>392</v>
      </c>
      <c r="B321">
        <v>4.0999999999999996</v>
      </c>
    </row>
    <row r="322" spans="1:2" x14ac:dyDescent="0.25">
      <c r="A322" t="s">
        <v>393</v>
      </c>
      <c r="B322">
        <v>3.85</v>
      </c>
    </row>
    <row r="323" spans="1:2" x14ac:dyDescent="0.25">
      <c r="A323" t="s">
        <v>394</v>
      </c>
      <c r="B323">
        <v>4.22</v>
      </c>
    </row>
    <row r="324" spans="1:2" x14ac:dyDescent="0.25">
      <c r="A324" t="s">
        <v>395</v>
      </c>
      <c r="B324">
        <v>4.25</v>
      </c>
    </row>
    <row r="325" spans="1:2" x14ac:dyDescent="0.25">
      <c r="A325" t="s">
        <v>396</v>
      </c>
      <c r="B325">
        <v>4.05</v>
      </c>
    </row>
    <row r="326" spans="1:2" x14ac:dyDescent="0.25">
      <c r="A326" t="s">
        <v>397</v>
      </c>
      <c r="B326">
        <v>4.33</v>
      </c>
    </row>
    <row r="327" spans="1:2" x14ac:dyDescent="0.25">
      <c r="A327" t="s">
        <v>398</v>
      </c>
      <c r="B327">
        <v>4.76</v>
      </c>
    </row>
    <row r="328" spans="1:2" x14ac:dyDescent="0.25">
      <c r="A328" t="s">
        <v>399</v>
      </c>
      <c r="B328">
        <v>4.96</v>
      </c>
    </row>
    <row r="329" spans="1:2" x14ac:dyDescent="0.25">
      <c r="A329" t="s">
        <v>400</v>
      </c>
      <c r="B329">
        <v>5.14</v>
      </c>
    </row>
    <row r="330" spans="1:2" x14ac:dyDescent="0.25">
      <c r="A330" t="s">
        <v>401</v>
      </c>
      <c r="B330">
        <v>5.34</v>
      </c>
    </row>
    <row r="331" spans="1:2" x14ac:dyDescent="0.25">
      <c r="A331" t="s">
        <v>402</v>
      </c>
      <c r="B331">
        <v>5.37</v>
      </c>
    </row>
    <row r="332" spans="1:2" x14ac:dyDescent="0.25">
      <c r="A332" t="s">
        <v>403</v>
      </c>
      <c r="B332">
        <v>5.33</v>
      </c>
    </row>
    <row r="333" spans="1:2" x14ac:dyDescent="0.25">
      <c r="A333" t="s">
        <v>404</v>
      </c>
      <c r="B333">
        <v>5.46</v>
      </c>
    </row>
    <row r="334" spans="1:2" x14ac:dyDescent="0.25">
      <c r="A334" t="s">
        <v>405</v>
      </c>
      <c r="B334">
        <v>5.72</v>
      </c>
    </row>
    <row r="335" spans="1:2" x14ac:dyDescent="0.25">
      <c r="A335" t="s">
        <v>406</v>
      </c>
      <c r="B335">
        <v>5.61</v>
      </c>
    </row>
    <row r="336" spans="1:2" x14ac:dyDescent="0.25">
      <c r="A336" t="s">
        <v>407</v>
      </c>
      <c r="B336">
        <v>5.32</v>
      </c>
    </row>
    <row r="337" spans="1:2" x14ac:dyDescent="0.25">
      <c r="A337" t="s">
        <v>408</v>
      </c>
      <c r="B337">
        <v>5.48</v>
      </c>
    </row>
    <row r="338" spans="1:2" x14ac:dyDescent="0.25">
      <c r="A338" t="s">
        <v>409</v>
      </c>
      <c r="B338">
        <v>5.37</v>
      </c>
    </row>
    <row r="339" spans="1:2" x14ac:dyDescent="0.25">
      <c r="A339" t="s">
        <v>410</v>
      </c>
      <c r="B339">
        <v>5.34</v>
      </c>
    </row>
    <row r="340" spans="1:2" x14ac:dyDescent="0.25">
      <c r="A340" t="s">
        <v>411</v>
      </c>
      <c r="B340">
        <v>5.33</v>
      </c>
    </row>
    <row r="341" spans="1:2" x14ac:dyDescent="0.25">
      <c r="A341" t="s">
        <v>412</v>
      </c>
      <c r="B341">
        <v>5.36</v>
      </c>
    </row>
    <row r="342" spans="1:2" x14ac:dyDescent="0.25">
      <c r="A342" t="s">
        <v>413</v>
      </c>
      <c r="B342">
        <v>5.31</v>
      </c>
    </row>
    <row r="343" spans="1:2" x14ac:dyDescent="0.25">
      <c r="A343" t="s">
        <v>414</v>
      </c>
      <c r="B343">
        <v>5.31</v>
      </c>
    </row>
    <row r="344" spans="1:2" x14ac:dyDescent="0.25">
      <c r="A344" t="s">
        <v>415</v>
      </c>
      <c r="B344">
        <v>5.14</v>
      </c>
    </row>
    <row r="345" spans="1:2" x14ac:dyDescent="0.25">
      <c r="A345" t="s">
        <v>416</v>
      </c>
      <c r="B345">
        <v>4.96</v>
      </c>
    </row>
    <row r="346" spans="1:2" x14ac:dyDescent="0.25">
      <c r="A346" t="s">
        <v>417</v>
      </c>
      <c r="B346">
        <v>4.8899999999999997</v>
      </c>
    </row>
    <row r="347" spans="1:2" x14ac:dyDescent="0.25">
      <c r="A347" t="s">
        <v>418</v>
      </c>
      <c r="B347">
        <v>4.83</v>
      </c>
    </row>
    <row r="348" spans="1:2" x14ac:dyDescent="0.25">
      <c r="A348" t="s">
        <v>419</v>
      </c>
      <c r="B348">
        <v>4.82</v>
      </c>
    </row>
    <row r="349" spans="1:2" x14ac:dyDescent="0.25">
      <c r="A349" t="s">
        <v>420</v>
      </c>
      <c r="B349">
        <v>5.16</v>
      </c>
    </row>
    <row r="350" spans="1:2" x14ac:dyDescent="0.25">
      <c r="A350" t="s">
        <v>421</v>
      </c>
      <c r="B350">
        <v>5.35</v>
      </c>
    </row>
    <row r="351" spans="1:2" x14ac:dyDescent="0.25">
      <c r="A351" t="s">
        <v>422</v>
      </c>
      <c r="B351">
        <v>5.22</v>
      </c>
    </row>
    <row r="352" spans="1:2" x14ac:dyDescent="0.25">
      <c r="A352" t="s">
        <v>423</v>
      </c>
      <c r="B352">
        <v>5.08</v>
      </c>
    </row>
    <row r="353" spans="1:2" x14ac:dyDescent="0.25">
      <c r="A353" t="s">
        <v>424</v>
      </c>
      <c r="B353">
        <v>4.96</v>
      </c>
    </row>
    <row r="354" spans="1:2" x14ac:dyDescent="0.25">
      <c r="A354" t="s">
        <v>425</v>
      </c>
      <c r="B354">
        <v>4.99</v>
      </c>
    </row>
    <row r="355" spans="1:2" x14ac:dyDescent="0.25">
      <c r="A355" t="s">
        <v>426</v>
      </c>
      <c r="B355">
        <v>4.62</v>
      </c>
    </row>
    <row r="356" spans="1:2" x14ac:dyDescent="0.25">
      <c r="A356" t="s">
        <v>427</v>
      </c>
      <c r="B356">
        <v>4.7699999999999996</v>
      </c>
    </row>
    <row r="357" spans="1:2" x14ac:dyDescent="0.25">
      <c r="A357" t="s">
        <v>428</v>
      </c>
      <c r="B357">
        <v>5.12</v>
      </c>
    </row>
    <row r="358" spans="1:2" x14ac:dyDescent="0.25">
      <c r="A358" t="s">
        <v>429</v>
      </c>
      <c r="B358">
        <v>5.08</v>
      </c>
    </row>
    <row r="359" spans="1:2" x14ac:dyDescent="0.25">
      <c r="A359" t="s">
        <v>430</v>
      </c>
      <c r="B359">
        <v>5.07</v>
      </c>
    </row>
    <row r="360" spans="1:2" x14ac:dyDescent="0.25">
      <c r="A360" t="s">
        <v>431</v>
      </c>
      <c r="B360">
        <v>5.35</v>
      </c>
    </row>
    <row r="361" spans="1:2" x14ac:dyDescent="0.25">
      <c r="A361" t="s">
        <v>432</v>
      </c>
      <c r="B361">
        <v>5.23</v>
      </c>
    </row>
    <row r="362" spans="1:2" x14ac:dyDescent="0.25">
      <c r="A362" t="s">
        <v>433</v>
      </c>
      <c r="B362">
        <v>5.27</v>
      </c>
    </row>
    <row r="363" spans="1:2" x14ac:dyDescent="0.25">
      <c r="A363" t="s">
        <v>434</v>
      </c>
      <c r="B363">
        <v>5.07</v>
      </c>
    </row>
    <row r="364" spans="1:2" x14ac:dyDescent="0.25">
      <c r="A364" t="s">
        <v>435</v>
      </c>
      <c r="B364">
        <v>4.9800000000000004</v>
      </c>
    </row>
    <row r="365" spans="1:2" x14ac:dyDescent="0.25">
      <c r="A365" t="s">
        <v>436</v>
      </c>
      <c r="B365">
        <v>4.7</v>
      </c>
    </row>
    <row r="366" spans="1:2" x14ac:dyDescent="0.25">
      <c r="A366" t="s">
        <v>437</v>
      </c>
      <c r="B366">
        <v>4.4800000000000004</v>
      </c>
    </row>
    <row r="367" spans="1:2" x14ac:dyDescent="0.25">
      <c r="A367" t="s">
        <v>438</v>
      </c>
      <c r="B367">
        <v>4.7</v>
      </c>
    </row>
    <row r="368" spans="1:2" x14ac:dyDescent="0.25">
      <c r="A368" t="s">
        <v>439</v>
      </c>
      <c r="B368">
        <v>4.71</v>
      </c>
    </row>
    <row r="369" spans="1:2" x14ac:dyDescent="0.25">
      <c r="A369" t="s">
        <v>440</v>
      </c>
      <c r="B369">
        <v>4.4000000000000004</v>
      </c>
    </row>
    <row r="370" spans="1:2" x14ac:dyDescent="0.25">
      <c r="A370" t="s">
        <v>441</v>
      </c>
      <c r="B370">
        <v>4.21</v>
      </c>
    </row>
    <row r="371" spans="1:2" x14ac:dyDescent="0.25">
      <c r="A371" t="s">
        <v>442</v>
      </c>
      <c r="B371">
        <v>4.16</v>
      </c>
    </row>
    <row r="372" spans="1:2" x14ac:dyDescent="0.25">
      <c r="A372" t="s">
        <v>443</v>
      </c>
      <c r="B372">
        <v>4.25</v>
      </c>
    </row>
    <row r="373" spans="1:2" x14ac:dyDescent="0.25">
      <c r="A373" t="s">
        <v>444</v>
      </c>
      <c r="B373">
        <v>4.3600000000000003</v>
      </c>
    </row>
    <row r="374" spans="1:2" x14ac:dyDescent="0.25">
      <c r="A374" t="s">
        <v>445</v>
      </c>
      <c r="B374">
        <v>3.9</v>
      </c>
    </row>
    <row r="375" spans="1:2" x14ac:dyDescent="0.25">
      <c r="A375" t="s">
        <v>446</v>
      </c>
      <c r="B375">
        <v>4.09</v>
      </c>
    </row>
    <row r="376" spans="1:2" x14ac:dyDescent="0.25">
      <c r="A376" t="s">
        <v>447</v>
      </c>
      <c r="B376">
        <v>4.25</v>
      </c>
    </row>
    <row r="377" spans="1:2" x14ac:dyDescent="0.25">
      <c r="A377" t="s">
        <v>448</v>
      </c>
      <c r="B377">
        <v>4.34</v>
      </c>
    </row>
    <row r="378" spans="1:2" x14ac:dyDescent="0.25">
      <c r="A378" t="s">
        <v>449</v>
      </c>
      <c r="B378">
        <v>4.26</v>
      </c>
    </row>
    <row r="379" spans="1:2" x14ac:dyDescent="0.25">
      <c r="A379" t="s">
        <v>450</v>
      </c>
      <c r="B379">
        <v>4.5199999999999996</v>
      </c>
    </row>
    <row r="380" spans="1:2" x14ac:dyDescent="0.25">
      <c r="A380" t="s">
        <v>451</v>
      </c>
      <c r="B380">
        <v>4.6100000000000003</v>
      </c>
    </row>
    <row r="381" spans="1:2" x14ac:dyDescent="0.25">
      <c r="A381" t="s">
        <v>452</v>
      </c>
      <c r="B381">
        <v>4.4800000000000004</v>
      </c>
    </row>
    <row r="382" spans="1:2" x14ac:dyDescent="0.25">
      <c r="A382" t="s">
        <v>453</v>
      </c>
      <c r="B382">
        <v>4.4800000000000004</v>
      </c>
    </row>
    <row r="383" spans="1:2" x14ac:dyDescent="0.25">
      <c r="A383" t="s">
        <v>454</v>
      </c>
      <c r="B383">
        <v>4.25</v>
      </c>
    </row>
    <row r="384" spans="1:2" x14ac:dyDescent="0.25">
      <c r="A384" t="s">
        <v>455</v>
      </c>
      <c r="B384">
        <v>4.18</v>
      </c>
    </row>
    <row r="385" spans="1:2" x14ac:dyDescent="0.25">
      <c r="A385" t="s">
        <v>456</v>
      </c>
      <c r="B385">
        <v>4.4000000000000004</v>
      </c>
    </row>
    <row r="386" spans="1:2" x14ac:dyDescent="0.25">
      <c r="A386" t="s">
        <v>457</v>
      </c>
      <c r="B386">
        <v>4.49</v>
      </c>
    </row>
    <row r="387" spans="1:2" x14ac:dyDescent="0.25">
      <c r="A387" t="s">
        <v>458</v>
      </c>
      <c r="B387">
        <v>4.49</v>
      </c>
    </row>
    <row r="388" spans="1:2" x14ac:dyDescent="0.25">
      <c r="A388" t="s">
        <v>459</v>
      </c>
      <c r="B388">
        <v>4.3899999999999997</v>
      </c>
    </row>
    <row r="389" spans="1:2" x14ac:dyDescent="0.25">
      <c r="A389" t="s">
        <v>460</v>
      </c>
      <c r="B389">
        <v>4.21</v>
      </c>
    </row>
    <row r="390" spans="1:2" x14ac:dyDescent="0.25">
      <c r="A390" t="s">
        <v>461</v>
      </c>
      <c r="B390">
        <v>4.13</v>
      </c>
    </row>
    <row r="391" spans="1:2" x14ac:dyDescent="0.25">
      <c r="A391" t="s">
        <v>462</v>
      </c>
      <c r="B391">
        <v>4.01</v>
      </c>
    </row>
    <row r="392" spans="1:2" x14ac:dyDescent="0.25">
      <c r="A392" t="s">
        <v>463</v>
      </c>
      <c r="B392">
        <v>3.9</v>
      </c>
    </row>
    <row r="393" spans="1:2" x14ac:dyDescent="0.25">
      <c r="A393" t="s">
        <v>464</v>
      </c>
      <c r="B393">
        <v>3.79</v>
      </c>
    </row>
    <row r="394" spans="1:2" x14ac:dyDescent="0.25">
      <c r="A394" t="s">
        <v>465</v>
      </c>
      <c r="B394">
        <v>3.64</v>
      </c>
    </row>
    <row r="395" spans="1:2" x14ac:dyDescent="0.25">
      <c r="A395" t="s">
        <v>466</v>
      </c>
      <c r="B395">
        <v>3.78</v>
      </c>
    </row>
    <row r="396" spans="1:2" x14ac:dyDescent="0.25">
      <c r="A396" t="s">
        <v>467</v>
      </c>
      <c r="B396">
        <v>3.78</v>
      </c>
    </row>
    <row r="397" spans="1:2" x14ac:dyDescent="0.25">
      <c r="A397" t="s">
        <v>468</v>
      </c>
      <c r="B397">
        <v>3.51</v>
      </c>
    </row>
    <row r="398" spans="1:2" x14ac:dyDescent="0.25">
      <c r="A398" t="s">
        <v>469</v>
      </c>
      <c r="B398">
        <v>3.36</v>
      </c>
    </row>
    <row r="399" spans="1:2" x14ac:dyDescent="0.25">
      <c r="A399" t="s">
        <v>470</v>
      </c>
      <c r="B399">
        <v>3.24</v>
      </c>
    </row>
    <row r="400" spans="1:2" x14ac:dyDescent="0.25">
      <c r="A400" t="s">
        <v>471</v>
      </c>
      <c r="B400">
        <v>3.26</v>
      </c>
    </row>
    <row r="401" spans="1:2" x14ac:dyDescent="0.25">
      <c r="A401" t="s">
        <v>472</v>
      </c>
      <c r="B401">
        <v>3.21</v>
      </c>
    </row>
    <row r="402" spans="1:2" x14ac:dyDescent="0.25">
      <c r="A402" t="s">
        <v>473</v>
      </c>
      <c r="B402">
        <v>3.26</v>
      </c>
    </row>
    <row r="403" spans="1:2" x14ac:dyDescent="0.25">
      <c r="A403" t="s">
        <v>474</v>
      </c>
      <c r="B403">
        <v>3.49</v>
      </c>
    </row>
    <row r="404" spans="1:2" x14ac:dyDescent="0.25">
      <c r="A404" t="s">
        <v>475</v>
      </c>
      <c r="B404">
        <v>3.49</v>
      </c>
    </row>
    <row r="405" spans="1:2" x14ac:dyDescent="0.25">
      <c r="A405" t="s">
        <v>476</v>
      </c>
      <c r="B405">
        <v>3.34</v>
      </c>
    </row>
    <row r="406" spans="1:2" x14ac:dyDescent="0.25">
      <c r="A406" t="s">
        <v>477</v>
      </c>
      <c r="B406">
        <v>3.56</v>
      </c>
    </row>
    <row r="407" spans="1:2" x14ac:dyDescent="0.25">
      <c r="A407" t="s">
        <v>478</v>
      </c>
      <c r="B407">
        <v>3.58</v>
      </c>
    </row>
    <row r="408" spans="1:2" x14ac:dyDescent="0.25">
      <c r="A408" t="s">
        <v>479</v>
      </c>
      <c r="B408">
        <v>3.84</v>
      </c>
    </row>
    <row r="409" spans="1:2" x14ac:dyDescent="0.25">
      <c r="A409" t="s">
        <v>480</v>
      </c>
      <c r="B409">
        <v>4.08</v>
      </c>
    </row>
    <row r="410" spans="1:2" x14ac:dyDescent="0.25">
      <c r="A410" t="s">
        <v>481</v>
      </c>
      <c r="B410">
        <v>4.03</v>
      </c>
    </row>
    <row r="411" spans="1:2" x14ac:dyDescent="0.25">
      <c r="A411" t="s">
        <v>482</v>
      </c>
      <c r="B411">
        <v>4.17</v>
      </c>
    </row>
    <row r="412" spans="1:2" x14ac:dyDescent="0.25">
      <c r="A412" t="s">
        <v>483</v>
      </c>
      <c r="B412">
        <v>4</v>
      </c>
    </row>
    <row r="413" spans="1:2" x14ac:dyDescent="0.25">
      <c r="A413" t="s">
        <v>484</v>
      </c>
      <c r="B413">
        <v>3.87</v>
      </c>
    </row>
    <row r="414" spans="1:2" x14ac:dyDescent="0.25">
      <c r="A414" t="s">
        <v>485</v>
      </c>
      <c r="B414">
        <v>3.73</v>
      </c>
    </row>
    <row r="415" spans="1:2" x14ac:dyDescent="0.25">
      <c r="A415" t="s">
        <v>486</v>
      </c>
      <c r="B415">
        <v>3.84</v>
      </c>
    </row>
    <row r="416" spans="1:2" x14ac:dyDescent="0.25">
      <c r="A416" t="s">
        <v>487</v>
      </c>
      <c r="B416">
        <v>3.77</v>
      </c>
    </row>
    <row r="417" spans="1:2" x14ac:dyDescent="0.25">
      <c r="A417" t="s">
        <v>488</v>
      </c>
      <c r="B417">
        <v>3.99</v>
      </c>
    </row>
    <row r="418" spans="1:2" x14ac:dyDescent="0.25">
      <c r="A418" t="s">
        <v>489</v>
      </c>
      <c r="B418">
        <v>4.1500000000000004</v>
      </c>
    </row>
    <row r="419" spans="1:2" x14ac:dyDescent="0.25">
      <c r="A419" t="s">
        <v>490</v>
      </c>
      <c r="B419">
        <v>4.01</v>
      </c>
    </row>
    <row r="420" spans="1:2" x14ac:dyDescent="0.25">
      <c r="A420" t="s">
        <v>491</v>
      </c>
      <c r="B420">
        <v>4.1100000000000003</v>
      </c>
    </row>
    <row r="421" spans="1:2" x14ac:dyDescent="0.25">
      <c r="A421" t="s">
        <v>492</v>
      </c>
      <c r="B421">
        <v>4.28</v>
      </c>
    </row>
    <row r="422" spans="1:2" x14ac:dyDescent="0.25">
      <c r="A422" t="s">
        <v>493</v>
      </c>
      <c r="B422">
        <v>4.4400000000000004</v>
      </c>
    </row>
    <row r="423" spans="1:2" x14ac:dyDescent="0.25">
      <c r="A423" t="s">
        <v>494</v>
      </c>
      <c r="B423">
        <v>4.6100000000000003</v>
      </c>
    </row>
    <row r="424" spans="1:2" x14ac:dyDescent="0.25">
      <c r="A424" t="s">
        <v>495</v>
      </c>
      <c r="B424">
        <v>4.42</v>
      </c>
    </row>
    <row r="425" spans="1:2" x14ac:dyDescent="0.25">
      <c r="A425" t="s">
        <v>496</v>
      </c>
      <c r="B425">
        <v>4.3600000000000003</v>
      </c>
    </row>
    <row r="426" spans="1:2" x14ac:dyDescent="0.25">
      <c r="A426" t="s">
        <v>497</v>
      </c>
      <c r="B426">
        <v>4.43</v>
      </c>
    </row>
    <row r="427" spans="1:2" x14ac:dyDescent="0.25">
      <c r="A427" t="s">
        <v>498</v>
      </c>
      <c r="B427">
        <v>4.29</v>
      </c>
    </row>
    <row r="428" spans="1:2" x14ac:dyDescent="0.25">
      <c r="A428" t="s">
        <v>499</v>
      </c>
      <c r="B428">
        <v>4.21</v>
      </c>
    </row>
    <row r="429" spans="1:2" x14ac:dyDescent="0.25">
      <c r="A429" t="s">
        <v>500</v>
      </c>
      <c r="B429">
        <v>4.46</v>
      </c>
    </row>
    <row r="430" spans="1:2" x14ac:dyDescent="0.25">
      <c r="A430" t="s">
        <v>501</v>
      </c>
      <c r="B430">
        <v>4.0999999999999996</v>
      </c>
    </row>
    <row r="431" spans="1:2" x14ac:dyDescent="0.25">
      <c r="A431" t="s">
        <v>502</v>
      </c>
      <c r="B431">
        <v>4.0999999999999996</v>
      </c>
    </row>
    <row r="432" spans="1:2" x14ac:dyDescent="0.25">
      <c r="A432" t="s">
        <v>503</v>
      </c>
      <c r="B432">
        <v>4.12</v>
      </c>
    </row>
    <row r="433" spans="1:2" x14ac:dyDescent="0.25">
      <c r="A433" t="s">
        <v>504</v>
      </c>
      <c r="B433">
        <v>4.33</v>
      </c>
    </row>
    <row r="434" spans="1:2" x14ac:dyDescent="0.25">
      <c r="A434" t="s">
        <v>505</v>
      </c>
      <c r="B434">
        <v>4.55</v>
      </c>
    </row>
    <row r="435" spans="1:2" x14ac:dyDescent="0.25">
      <c r="A435" t="s">
        <v>506</v>
      </c>
      <c r="B435">
        <v>4.72</v>
      </c>
    </row>
    <row r="436" spans="1:2" x14ac:dyDescent="0.25">
      <c r="A436" t="s">
        <v>507</v>
      </c>
      <c r="B436">
        <v>4.5599999999999996</v>
      </c>
    </row>
    <row r="437" spans="1:2" x14ac:dyDescent="0.25">
      <c r="A437" t="s">
        <v>508</v>
      </c>
      <c r="B437">
        <v>4.2699999999999996</v>
      </c>
    </row>
    <row r="438" spans="1:2" x14ac:dyDescent="0.25">
      <c r="A438" t="s">
        <v>509</v>
      </c>
      <c r="B438">
        <v>4.25</v>
      </c>
    </row>
    <row r="439" spans="1:2" x14ac:dyDescent="0.25">
      <c r="A439" t="s">
        <v>510</v>
      </c>
      <c r="B439">
        <v>4.08</v>
      </c>
    </row>
    <row r="440" spans="1:2" x14ac:dyDescent="0.25">
      <c r="A440" t="s">
        <v>511</v>
      </c>
      <c r="B440">
        <v>3.53</v>
      </c>
    </row>
    <row r="441" spans="1:2" x14ac:dyDescent="0.25">
      <c r="A441" t="s">
        <v>512</v>
      </c>
      <c r="B441">
        <v>3.28</v>
      </c>
    </row>
    <row r="442" spans="1:2" x14ac:dyDescent="0.25">
      <c r="A442" t="s">
        <v>513</v>
      </c>
      <c r="B442">
        <v>3.65</v>
      </c>
    </row>
    <row r="443" spans="1:2" x14ac:dyDescent="0.25">
      <c r="A443" t="s">
        <v>514</v>
      </c>
      <c r="B443">
        <v>3.5</v>
      </c>
    </row>
    <row r="444" spans="1:2" x14ac:dyDescent="0.25">
      <c r="A444" t="s">
        <v>515</v>
      </c>
      <c r="B444">
        <v>3.43</v>
      </c>
    </row>
    <row r="445" spans="1:2" x14ac:dyDescent="0.25">
      <c r="A445" t="s">
        <v>516</v>
      </c>
      <c r="B445">
        <v>3.61</v>
      </c>
    </row>
    <row r="446" spans="1:2" x14ac:dyDescent="0.25">
      <c r="A446" t="s">
        <v>517</v>
      </c>
      <c r="B446">
        <v>3.93</v>
      </c>
    </row>
    <row r="447" spans="1:2" x14ac:dyDescent="0.25">
      <c r="A447" t="s">
        <v>518</v>
      </c>
      <c r="B447">
        <v>3.74</v>
      </c>
    </row>
    <row r="448" spans="1:2" x14ac:dyDescent="0.25">
      <c r="A448" t="s">
        <v>519</v>
      </c>
      <c r="B448">
        <v>3.66</v>
      </c>
    </row>
    <row r="449" spans="1:2" x14ac:dyDescent="0.25">
      <c r="A449" t="s">
        <v>520</v>
      </c>
      <c r="B449">
        <v>3.49</v>
      </c>
    </row>
    <row r="450" spans="1:2" x14ac:dyDescent="0.25">
      <c r="A450" t="s">
        <v>521</v>
      </c>
      <c r="B450">
        <v>3.49</v>
      </c>
    </row>
    <row r="451" spans="1:2" x14ac:dyDescent="0.25">
      <c r="A451" t="s">
        <v>522</v>
      </c>
      <c r="B451">
        <v>3.59</v>
      </c>
    </row>
    <row r="452" spans="1:2" x14ac:dyDescent="0.25">
      <c r="A452" t="s">
        <v>523</v>
      </c>
      <c r="B452">
        <v>3.4</v>
      </c>
    </row>
    <row r="453" spans="1:2" x14ac:dyDescent="0.25">
      <c r="A453" t="s">
        <v>524</v>
      </c>
      <c r="B453">
        <v>3.63</v>
      </c>
    </row>
    <row r="454" spans="1:2" x14ac:dyDescent="0.25">
      <c r="A454" t="s">
        <v>525</v>
      </c>
      <c r="B454">
        <v>3.46</v>
      </c>
    </row>
    <row r="455" spans="1:2" x14ac:dyDescent="0.25">
      <c r="A455" t="s">
        <v>526</v>
      </c>
      <c r="B455">
        <v>3.39</v>
      </c>
    </row>
    <row r="456" spans="1:2" x14ac:dyDescent="0.25">
      <c r="A456" t="s">
        <v>527</v>
      </c>
      <c r="B456">
        <v>3.37</v>
      </c>
    </row>
    <row r="457" spans="1:2" x14ac:dyDescent="0.25">
      <c r="A457" t="s">
        <v>528</v>
      </c>
      <c r="B457">
        <v>3.27</v>
      </c>
    </row>
    <row r="458" spans="1:2" x14ac:dyDescent="0.25">
      <c r="A458" t="s">
        <v>529</v>
      </c>
      <c r="B458">
        <v>2.89</v>
      </c>
    </row>
    <row r="459" spans="1:2" x14ac:dyDescent="0.25">
      <c r="A459" t="s">
        <v>530</v>
      </c>
      <c r="B459">
        <v>2.82</v>
      </c>
    </row>
    <row r="460" spans="1:2" x14ac:dyDescent="0.25">
      <c r="A460" t="s">
        <v>531</v>
      </c>
      <c r="B460">
        <v>2.92</v>
      </c>
    </row>
    <row r="461" spans="1:2" x14ac:dyDescent="0.25">
      <c r="A461" t="s">
        <v>532</v>
      </c>
      <c r="B461">
        <v>2.27</v>
      </c>
    </row>
    <row r="462" spans="1:2" x14ac:dyDescent="0.25">
      <c r="A462" t="s">
        <v>533</v>
      </c>
      <c r="B462">
        <v>2.42</v>
      </c>
    </row>
    <row r="463" spans="1:2" x14ac:dyDescent="0.25">
      <c r="A463" t="s">
        <v>534</v>
      </c>
      <c r="B463">
        <v>2.73</v>
      </c>
    </row>
    <row r="464" spans="1:2" x14ac:dyDescent="0.25">
      <c r="A464" t="s">
        <v>535</v>
      </c>
      <c r="B464">
        <v>2.91</v>
      </c>
    </row>
    <row r="465" spans="1:2" x14ac:dyDescent="0.25">
      <c r="A465" t="s">
        <v>536</v>
      </c>
      <c r="B465">
        <v>3.19</v>
      </c>
    </row>
    <row r="466" spans="1:2" x14ac:dyDescent="0.25">
      <c r="A466" t="s">
        <v>537</v>
      </c>
      <c r="B466">
        <v>3.36</v>
      </c>
    </row>
    <row r="467" spans="1:2" x14ac:dyDescent="0.25">
      <c r="A467" t="s">
        <v>538</v>
      </c>
      <c r="B467">
        <v>3.33</v>
      </c>
    </row>
    <row r="468" spans="1:2" x14ac:dyDescent="0.25">
      <c r="A468" t="s">
        <v>539</v>
      </c>
      <c r="B468">
        <v>3.54</v>
      </c>
    </row>
    <row r="469" spans="1:2" x14ac:dyDescent="0.25">
      <c r="A469" t="s">
        <v>540</v>
      </c>
      <c r="B469">
        <v>3.45</v>
      </c>
    </row>
    <row r="470" spans="1:2" x14ac:dyDescent="0.25">
      <c r="A470" t="s">
        <v>541</v>
      </c>
      <c r="B470">
        <v>3.2</v>
      </c>
    </row>
    <row r="471" spans="1:2" x14ac:dyDescent="0.25">
      <c r="A471" t="s">
        <v>542</v>
      </c>
      <c r="B471">
        <v>3.16</v>
      </c>
    </row>
    <row r="472" spans="1:2" x14ac:dyDescent="0.25">
      <c r="A472" t="s">
        <v>543</v>
      </c>
      <c r="B472">
        <v>2.8</v>
      </c>
    </row>
    <row r="473" spans="1:2" x14ac:dyDescent="0.25">
      <c r="A473" t="s">
        <v>544</v>
      </c>
      <c r="B473">
        <v>2.35</v>
      </c>
    </row>
    <row r="474" spans="1:2" x14ac:dyDescent="0.25">
      <c r="A474" t="s">
        <v>545</v>
      </c>
      <c r="B474">
        <v>2.11</v>
      </c>
    </row>
    <row r="475" spans="1:2" x14ac:dyDescent="0.25">
      <c r="A475" t="s">
        <v>546</v>
      </c>
      <c r="B475">
        <v>2.3199999999999998</v>
      </c>
    </row>
    <row r="476" spans="1:2" x14ac:dyDescent="0.25">
      <c r="A476" t="s">
        <v>547</v>
      </c>
      <c r="B476">
        <v>2.5</v>
      </c>
    </row>
    <row r="477" spans="1:2" x14ac:dyDescent="0.25">
      <c r="A477" t="s">
        <v>548</v>
      </c>
      <c r="B477">
        <v>1.99</v>
      </c>
    </row>
    <row r="478" spans="1:2" x14ac:dyDescent="0.25">
      <c r="A478" t="s">
        <v>549</v>
      </c>
      <c r="B478">
        <v>1.99</v>
      </c>
    </row>
    <row r="479" spans="1:2" x14ac:dyDescent="0.25">
      <c r="A479" t="s">
        <v>550</v>
      </c>
      <c r="B479">
        <v>1.97</v>
      </c>
    </row>
    <row r="480" spans="1:2" x14ac:dyDescent="0.25">
      <c r="A480" t="s">
        <v>551</v>
      </c>
      <c r="B480">
        <v>1.99</v>
      </c>
    </row>
    <row r="481" spans="1:2" x14ac:dyDescent="0.25">
      <c r="A481" t="s">
        <v>552</v>
      </c>
      <c r="B481">
        <v>1.8</v>
      </c>
    </row>
    <row r="482" spans="1:2" x14ac:dyDescent="0.25">
      <c r="A482" t="s">
        <v>553</v>
      </c>
      <c r="B482">
        <v>1.38</v>
      </c>
    </row>
    <row r="483" spans="1:2" x14ac:dyDescent="0.25">
      <c r="A483" t="s">
        <v>554</v>
      </c>
      <c r="B483">
        <v>1.73</v>
      </c>
    </row>
    <row r="484" spans="1:2" x14ac:dyDescent="0.25">
      <c r="A484" t="s">
        <v>555</v>
      </c>
      <c r="B484">
        <v>1.45</v>
      </c>
    </row>
    <row r="485" spans="1:2" x14ac:dyDescent="0.25">
      <c r="A485" t="s">
        <v>556</v>
      </c>
      <c r="B485">
        <v>1.46</v>
      </c>
    </row>
    <row r="486" spans="1:2" x14ac:dyDescent="0.25">
      <c r="A486" t="s">
        <v>557</v>
      </c>
      <c r="B486">
        <v>1.54</v>
      </c>
    </row>
    <row r="487" spans="1:2" x14ac:dyDescent="0.25">
      <c r="A487" t="s">
        <v>558</v>
      </c>
      <c r="B487">
        <v>1.6</v>
      </c>
    </row>
    <row r="488" spans="1:2" x14ac:dyDescent="0.25">
      <c r="A488" t="s">
        <v>559</v>
      </c>
      <c r="B488">
        <v>1.47</v>
      </c>
    </row>
    <row r="489" spans="1:2" x14ac:dyDescent="0.25">
      <c r="A489" t="s">
        <v>560</v>
      </c>
      <c r="B489">
        <v>1.38</v>
      </c>
    </row>
    <row r="490" spans="1:2" x14ac:dyDescent="0.25">
      <c r="A490" t="s">
        <v>561</v>
      </c>
      <c r="B490">
        <v>1.65</v>
      </c>
    </row>
    <row r="491" spans="1:2" x14ac:dyDescent="0.25">
      <c r="A491" t="s">
        <v>562</v>
      </c>
      <c r="B491">
        <v>1.52</v>
      </c>
    </row>
    <row r="492" spans="1:2" x14ac:dyDescent="0.25">
      <c r="A492" t="s">
        <v>563</v>
      </c>
      <c r="B492">
        <v>1.32</v>
      </c>
    </row>
    <row r="493" spans="1:2" x14ac:dyDescent="0.25">
      <c r="A493" t="s">
        <v>564</v>
      </c>
      <c r="B493">
        <v>1.26</v>
      </c>
    </row>
    <row r="494" spans="1:2" x14ac:dyDescent="0.25">
      <c r="A494" t="s">
        <v>565</v>
      </c>
      <c r="B494">
        <v>1.51</v>
      </c>
    </row>
    <row r="495" spans="1:2" x14ac:dyDescent="0.25">
      <c r="A495" t="s">
        <v>566</v>
      </c>
      <c r="B495">
        <v>1.76</v>
      </c>
    </row>
    <row r="496" spans="1:2" x14ac:dyDescent="0.25">
      <c r="A496" t="s">
        <v>567</v>
      </c>
      <c r="B496">
        <v>1.76</v>
      </c>
    </row>
    <row r="497" spans="1:2" x14ac:dyDescent="0.25">
      <c r="A497" t="s">
        <v>568</v>
      </c>
      <c r="B497">
        <v>1.94</v>
      </c>
    </row>
    <row r="498" spans="1:2" x14ac:dyDescent="0.25">
      <c r="A498" t="s">
        <v>569</v>
      </c>
      <c r="B498">
        <v>1.82</v>
      </c>
    </row>
    <row r="499" spans="1:2" x14ac:dyDescent="0.25">
      <c r="A499" t="s">
        <v>570</v>
      </c>
      <c r="B499">
        <v>1.75</v>
      </c>
    </row>
    <row r="500" spans="1:2" x14ac:dyDescent="0.25">
      <c r="A500" t="s">
        <v>571</v>
      </c>
      <c r="B500">
        <v>1.82</v>
      </c>
    </row>
    <row r="501" spans="1:2" x14ac:dyDescent="0.25">
      <c r="A501" t="s">
        <v>572</v>
      </c>
      <c r="B501">
        <v>2.11</v>
      </c>
    </row>
    <row r="502" spans="1:2" x14ac:dyDescent="0.25">
      <c r="A502" t="s">
        <v>573</v>
      </c>
      <c r="B502">
        <v>1.73</v>
      </c>
    </row>
    <row r="503" spans="1:2" x14ac:dyDescent="0.25">
      <c r="A503" t="s">
        <v>574</v>
      </c>
      <c r="B503">
        <v>1.67</v>
      </c>
    </row>
    <row r="504" spans="1:2" x14ac:dyDescent="0.25">
      <c r="A504" t="s">
        <v>575</v>
      </c>
      <c r="B504">
        <v>1.65</v>
      </c>
    </row>
    <row r="505" spans="1:2" x14ac:dyDescent="0.25">
      <c r="A505" t="s">
        <v>576</v>
      </c>
      <c r="B505">
        <v>1.61</v>
      </c>
    </row>
    <row r="506" spans="1:2" x14ac:dyDescent="0.25">
      <c r="A506" t="s">
        <v>577</v>
      </c>
      <c r="B506">
        <v>1.42</v>
      </c>
    </row>
    <row r="507" spans="1:2" x14ac:dyDescent="0.25">
      <c r="A507" t="s">
        <v>578</v>
      </c>
      <c r="B507">
        <v>1.31</v>
      </c>
    </row>
    <row r="508" spans="1:2" x14ac:dyDescent="0.25">
      <c r="A508" t="s">
        <v>579</v>
      </c>
      <c r="B508">
        <v>1.21</v>
      </c>
    </row>
    <row r="509" spans="1:2" x14ac:dyDescent="0.25">
      <c r="A509" t="s">
        <v>580</v>
      </c>
      <c r="B509">
        <v>0.95</v>
      </c>
    </row>
    <row r="510" spans="1:2" x14ac:dyDescent="0.25">
      <c r="A510" t="s">
        <v>581</v>
      </c>
      <c r="B510">
        <v>0.99</v>
      </c>
    </row>
    <row r="511" spans="1:2" x14ac:dyDescent="0.25">
      <c r="A511" t="s">
        <v>582</v>
      </c>
      <c r="B511">
        <v>0.89</v>
      </c>
    </row>
    <row r="512" spans="1:2" x14ac:dyDescent="0.25">
      <c r="A512" t="s">
        <v>583</v>
      </c>
      <c r="B512">
        <v>0.75</v>
      </c>
    </row>
    <row r="513" spans="1:2" x14ac:dyDescent="0.25">
      <c r="A513" t="s">
        <v>584</v>
      </c>
      <c r="B513">
        <v>0.6</v>
      </c>
    </row>
    <row r="514" spans="1:2" x14ac:dyDescent="0.25">
      <c r="A514" t="s">
        <v>585</v>
      </c>
      <c r="B514">
        <v>0.35</v>
      </c>
    </row>
    <row r="515" spans="1:2" x14ac:dyDescent="0.25">
      <c r="A515" t="s">
        <v>586</v>
      </c>
      <c r="B515">
        <v>0.33</v>
      </c>
    </row>
    <row r="516" spans="1:2" x14ac:dyDescent="0.25">
      <c r="A516" t="s">
        <v>587</v>
      </c>
      <c r="B516">
        <v>0.22</v>
      </c>
    </row>
    <row r="517" spans="1:2" x14ac:dyDescent="0.25">
      <c r="A517" t="s">
        <v>588</v>
      </c>
      <c r="B517">
        <v>0.36</v>
      </c>
    </row>
    <row r="518" spans="1:2" x14ac:dyDescent="0.25">
      <c r="A518" t="s">
        <v>589</v>
      </c>
      <c r="B518">
        <v>0.56000000000000005</v>
      </c>
    </row>
    <row r="519" spans="1:2" x14ac:dyDescent="0.25">
      <c r="A519" t="s">
        <v>590</v>
      </c>
      <c r="B519">
        <v>0.86</v>
      </c>
    </row>
    <row r="520" spans="1:2" x14ac:dyDescent="0.25">
      <c r="A520" t="s">
        <v>591</v>
      </c>
      <c r="B520">
        <v>0.68</v>
      </c>
    </row>
    <row r="521" spans="1:2" x14ac:dyDescent="0.25">
      <c r="A521" t="s">
        <v>592</v>
      </c>
      <c r="B521">
        <v>0.71</v>
      </c>
    </row>
    <row r="522" spans="1:2" x14ac:dyDescent="0.25">
      <c r="A522" t="s">
        <v>593</v>
      </c>
      <c r="B522">
        <v>0.61</v>
      </c>
    </row>
    <row r="523" spans="1:2" x14ac:dyDescent="0.25">
      <c r="A523" t="s">
        <v>594</v>
      </c>
      <c r="B523">
        <v>0.51</v>
      </c>
    </row>
    <row r="524" spans="1:2" x14ac:dyDescent="0.25">
      <c r="A524" t="s">
        <v>595</v>
      </c>
      <c r="B524">
        <v>0.49</v>
      </c>
    </row>
    <row r="525" spans="1:2" x14ac:dyDescent="0.25">
      <c r="A525" t="s">
        <v>596</v>
      </c>
      <c r="B525">
        <v>0.7</v>
      </c>
    </row>
    <row r="526" spans="1:2" x14ac:dyDescent="0.25">
      <c r="A526" t="s">
        <v>597</v>
      </c>
      <c r="B526">
        <v>0.34</v>
      </c>
    </row>
    <row r="527" spans="1:2" x14ac:dyDescent="0.25">
      <c r="A527" t="s">
        <v>598</v>
      </c>
      <c r="B527">
        <v>0.11</v>
      </c>
    </row>
    <row r="528" spans="1:2" x14ac:dyDescent="0.25">
      <c r="A528" t="s">
        <v>599</v>
      </c>
      <c r="B528">
        <v>0.13</v>
      </c>
    </row>
    <row r="529" spans="1:2" x14ac:dyDescent="0.25">
      <c r="A529" t="s">
        <v>600</v>
      </c>
      <c r="B529">
        <v>0.25</v>
      </c>
    </row>
    <row r="530" spans="1:2" x14ac:dyDescent="0.25">
      <c r="A530" t="s">
        <v>601</v>
      </c>
      <c r="B530">
        <v>0.17</v>
      </c>
    </row>
    <row r="531" spans="1:2" x14ac:dyDescent="0.25">
      <c r="A531" t="s">
        <v>602</v>
      </c>
      <c r="B531">
        <v>-0.14000000000000001</v>
      </c>
    </row>
    <row r="532" spans="1:2" x14ac:dyDescent="0.25">
      <c r="A532" t="s">
        <v>603</v>
      </c>
      <c r="B532">
        <v>-0.15</v>
      </c>
    </row>
    <row r="533" spans="1:2" x14ac:dyDescent="0.25">
      <c r="A533" t="s">
        <v>604</v>
      </c>
      <c r="B533">
        <v>-0.16</v>
      </c>
    </row>
    <row r="534" spans="1:2" x14ac:dyDescent="0.25">
      <c r="A534" t="s">
        <v>605</v>
      </c>
      <c r="B534">
        <v>-0.21</v>
      </c>
    </row>
    <row r="535" spans="1:2" x14ac:dyDescent="0.25">
      <c r="A535" t="s">
        <v>606</v>
      </c>
      <c r="B535">
        <v>0.13</v>
      </c>
    </row>
    <row r="536" spans="1:2" x14ac:dyDescent="0.25">
      <c r="A536" t="s">
        <v>607</v>
      </c>
      <c r="B536">
        <v>0.2</v>
      </c>
    </row>
    <row r="537" spans="1:2" x14ac:dyDescent="0.25">
      <c r="A537" t="s">
        <v>608</v>
      </c>
      <c r="B537">
        <v>0.22</v>
      </c>
    </row>
    <row r="538" spans="1:2" x14ac:dyDescent="0.25">
      <c r="A538" t="s">
        <v>609</v>
      </c>
      <c r="B538">
        <v>0.46</v>
      </c>
    </row>
    <row r="539" spans="1:2" x14ac:dyDescent="0.25">
      <c r="A539" t="s">
        <v>610</v>
      </c>
      <c r="B539">
        <v>0.18</v>
      </c>
    </row>
    <row r="540" spans="1:2" x14ac:dyDescent="0.25">
      <c r="A540" t="s">
        <v>611</v>
      </c>
      <c r="B540">
        <v>0.33</v>
      </c>
    </row>
    <row r="541" spans="1:2" x14ac:dyDescent="0.25">
      <c r="A541" t="s">
        <v>612</v>
      </c>
      <c r="B541">
        <v>0.34</v>
      </c>
    </row>
    <row r="542" spans="1:2" x14ac:dyDescent="0.25">
      <c r="A542" t="s">
        <v>613</v>
      </c>
      <c r="B542">
        <v>0.33</v>
      </c>
    </row>
    <row r="543" spans="1:2" x14ac:dyDescent="0.25">
      <c r="A543" t="s">
        <v>614</v>
      </c>
      <c r="B543">
        <v>0.48</v>
      </c>
    </row>
    <row r="544" spans="1:2" x14ac:dyDescent="0.25">
      <c r="A544" t="s">
        <v>615</v>
      </c>
      <c r="B544">
        <v>0.55000000000000004</v>
      </c>
    </row>
    <row r="545" spans="1:2" x14ac:dyDescent="0.25">
      <c r="A545" t="s">
        <v>616</v>
      </c>
      <c r="B545">
        <v>0.35</v>
      </c>
    </row>
    <row r="546" spans="1:2" x14ac:dyDescent="0.25">
      <c r="A546" t="s">
        <v>617</v>
      </c>
      <c r="B546">
        <v>0.46</v>
      </c>
    </row>
    <row r="547" spans="1:2" x14ac:dyDescent="0.25">
      <c r="A547" t="s">
        <v>618</v>
      </c>
      <c r="B547">
        <v>0.41</v>
      </c>
    </row>
    <row r="548" spans="1:2" x14ac:dyDescent="0.25">
      <c r="A548" t="s">
        <v>619</v>
      </c>
      <c r="B548">
        <v>0.42</v>
      </c>
    </row>
    <row r="549" spans="1:2" x14ac:dyDescent="0.25">
      <c r="A549" t="s">
        <v>620</v>
      </c>
      <c r="B549">
        <v>0.48</v>
      </c>
    </row>
    <row r="550" spans="1:2" x14ac:dyDescent="0.25">
      <c r="A550" t="s">
        <v>621</v>
      </c>
      <c r="B550">
        <v>0.69</v>
      </c>
    </row>
    <row r="551" spans="1:2" x14ac:dyDescent="0.25">
      <c r="A551" t="s">
        <v>622</v>
      </c>
      <c r="B551">
        <v>0.7</v>
      </c>
    </row>
    <row r="552" spans="1:2" x14ac:dyDescent="0.25">
      <c r="A552" t="s">
        <v>623</v>
      </c>
      <c r="B552">
        <v>0.53</v>
      </c>
    </row>
    <row r="553" spans="1:2" x14ac:dyDescent="0.25">
      <c r="A553" t="s">
        <v>624</v>
      </c>
      <c r="B553">
        <v>0.6</v>
      </c>
    </row>
    <row r="554" spans="1:2" x14ac:dyDescent="0.25">
      <c r="A554" t="s">
        <v>625</v>
      </c>
      <c r="B554">
        <v>0.44</v>
      </c>
    </row>
    <row r="555" spans="1:2" x14ac:dyDescent="0.25">
      <c r="A555" t="s">
        <v>626</v>
      </c>
      <c r="B555">
        <v>0.38</v>
      </c>
    </row>
    <row r="556" spans="1:2" x14ac:dyDescent="0.25">
      <c r="A556" t="s">
        <v>627</v>
      </c>
      <c r="B556">
        <v>0.43</v>
      </c>
    </row>
    <row r="557" spans="1:2" x14ac:dyDescent="0.25">
      <c r="A557" t="s">
        <v>628</v>
      </c>
      <c r="B557">
        <v>0.35</v>
      </c>
    </row>
    <row r="558" spans="1:2" x14ac:dyDescent="0.25">
      <c r="A558" t="s">
        <v>629</v>
      </c>
      <c r="B558">
        <v>0.49</v>
      </c>
    </row>
    <row r="559" spans="1:2" x14ac:dyDescent="0.25">
      <c r="A559" t="s">
        <v>630</v>
      </c>
      <c r="B559">
        <v>0.4</v>
      </c>
    </row>
    <row r="560" spans="1:2" x14ac:dyDescent="0.25">
      <c r="A560" t="s">
        <v>631</v>
      </c>
      <c r="B560">
        <v>0.33</v>
      </c>
    </row>
    <row r="561" spans="1:2" x14ac:dyDescent="0.25">
      <c r="A561" t="s">
        <v>632</v>
      </c>
      <c r="B561">
        <v>0.25</v>
      </c>
    </row>
    <row r="562" spans="1:2" x14ac:dyDescent="0.25">
      <c r="A562" t="s">
        <v>633</v>
      </c>
      <c r="B562">
        <v>0.15</v>
      </c>
    </row>
    <row r="563" spans="1:2" x14ac:dyDescent="0.25">
      <c r="A563" t="s">
        <v>634</v>
      </c>
      <c r="B563">
        <v>0.15</v>
      </c>
    </row>
    <row r="564" spans="1:2" x14ac:dyDescent="0.25">
      <c r="A564" t="s">
        <v>635</v>
      </c>
      <c r="B564">
        <v>-7.0000000000000007E-2</v>
      </c>
    </row>
    <row r="565" spans="1:2" x14ac:dyDescent="0.25">
      <c r="A565" t="s">
        <v>636</v>
      </c>
      <c r="B565">
        <v>0.03</v>
      </c>
    </row>
    <row r="566" spans="1:2" x14ac:dyDescent="0.25">
      <c r="A566" t="s">
        <v>637</v>
      </c>
      <c r="B566">
        <v>-0.2</v>
      </c>
    </row>
    <row r="567" spans="1:2" x14ac:dyDescent="0.25">
      <c r="A567" t="s">
        <v>638</v>
      </c>
      <c r="B567">
        <v>-0.31</v>
      </c>
    </row>
    <row r="568" spans="1:2" x14ac:dyDescent="0.25">
      <c r="A568" t="s">
        <v>639</v>
      </c>
      <c r="B568">
        <v>-0.43</v>
      </c>
    </row>
    <row r="569" spans="1:2" x14ac:dyDescent="0.25">
      <c r="A569" t="s">
        <v>640</v>
      </c>
      <c r="B569">
        <v>-0.71</v>
      </c>
    </row>
    <row r="570" spans="1:2" x14ac:dyDescent="0.25">
      <c r="A570" t="s">
        <v>641</v>
      </c>
      <c r="B570">
        <v>-0.56999999999999995</v>
      </c>
    </row>
    <row r="571" spans="1:2" x14ac:dyDescent="0.25">
      <c r="A571" t="s">
        <v>642</v>
      </c>
      <c r="B571">
        <v>-0.42</v>
      </c>
    </row>
    <row r="572" spans="1:2" x14ac:dyDescent="0.25">
      <c r="A572" t="s">
        <v>643</v>
      </c>
      <c r="B572">
        <v>-0.37</v>
      </c>
    </row>
    <row r="573" spans="1:2" x14ac:dyDescent="0.25">
      <c r="A573" t="s">
        <v>644</v>
      </c>
      <c r="B573">
        <v>-0.19</v>
      </c>
    </row>
    <row r="574" spans="1:2" x14ac:dyDescent="0.25">
      <c r="A574" t="s">
        <v>645</v>
      </c>
      <c r="B574">
        <v>-0.42</v>
      </c>
    </row>
    <row r="575" spans="1:2" x14ac:dyDescent="0.25">
      <c r="A575" t="s">
        <v>646</v>
      </c>
      <c r="B575">
        <v>-0.61</v>
      </c>
    </row>
    <row r="576" spans="1:2" x14ac:dyDescent="0.25">
      <c r="A576" t="s">
        <v>647</v>
      </c>
      <c r="B576">
        <v>-0.47</v>
      </c>
    </row>
    <row r="577" spans="1:2" x14ac:dyDescent="0.25">
      <c r="A577" t="s">
        <v>648</v>
      </c>
      <c r="B577">
        <v>-0.5</v>
      </c>
    </row>
    <row r="578" spans="1:2" x14ac:dyDescent="0.25">
      <c r="A578" t="s">
        <v>649</v>
      </c>
      <c r="B578">
        <v>-0.41</v>
      </c>
    </row>
    <row r="579" spans="1:2" x14ac:dyDescent="0.25">
      <c r="A579" t="s">
        <v>650</v>
      </c>
      <c r="B579">
        <v>-0.5</v>
      </c>
    </row>
    <row r="580" spans="1:2" x14ac:dyDescent="0.25">
      <c r="A580" t="s">
        <v>651</v>
      </c>
      <c r="B580">
        <v>-0.56999999999999995</v>
      </c>
    </row>
    <row r="581" spans="1:2" x14ac:dyDescent="0.25">
      <c r="A581" t="s">
        <v>652</v>
      </c>
      <c r="B581">
        <v>-0.4</v>
      </c>
    </row>
    <row r="582" spans="1:2" x14ac:dyDescent="0.25">
      <c r="A582" t="s">
        <v>653</v>
      </c>
      <c r="B582">
        <v>-0.56000000000000005</v>
      </c>
    </row>
    <row r="583" spans="1:2" x14ac:dyDescent="0.25">
      <c r="A583" t="s">
        <v>654</v>
      </c>
      <c r="B583">
        <v>-0.63</v>
      </c>
    </row>
    <row r="586" spans="1:2" x14ac:dyDescent="0.25">
      <c r="B586" s="133" t="s">
        <v>836</v>
      </c>
    </row>
  </sheetData>
  <hyperlinks>
    <hyperlink ref="B586" r:id="rId1"/>
  </hyperlinks>
  <pageMargins left="0.7" right="0.7" top="0.78740157499999996" bottom="0.78740157499999996"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Z38"/>
  <sheetViews>
    <sheetView workbookViewId="0">
      <selection activeCell="B21" sqref="B21"/>
    </sheetView>
  </sheetViews>
  <sheetFormatPr baseColWidth="10" defaultRowHeight="15" x14ac:dyDescent="0.25"/>
  <cols>
    <col min="1" max="1" width="38.140625" customWidth="1"/>
    <col min="2" max="2" width="13.28515625" customWidth="1"/>
    <col min="3" max="4" width="14.85546875" customWidth="1"/>
  </cols>
  <sheetData>
    <row r="1" spans="1:26" ht="18" customHeight="1" x14ac:dyDescent="0.25">
      <c r="A1" s="274" t="s">
        <v>75</v>
      </c>
      <c r="B1" s="275"/>
      <c r="C1" s="278"/>
      <c r="D1" s="279"/>
      <c r="E1" s="1"/>
      <c r="F1" s="1"/>
      <c r="G1" s="1"/>
      <c r="H1" s="1"/>
      <c r="I1" s="1"/>
      <c r="J1" s="1"/>
      <c r="K1" s="1"/>
      <c r="L1" s="1"/>
      <c r="M1" s="1"/>
      <c r="N1" s="1"/>
      <c r="O1" s="1"/>
      <c r="P1" s="1"/>
      <c r="Q1" s="1"/>
      <c r="R1" s="1"/>
      <c r="S1" s="1"/>
      <c r="T1" s="1"/>
      <c r="U1" s="1"/>
      <c r="V1" s="1"/>
      <c r="W1" s="1"/>
      <c r="X1" s="1"/>
      <c r="Y1" s="1"/>
      <c r="Z1" s="1"/>
    </row>
    <row r="2" spans="1:26" ht="15" customHeight="1" x14ac:dyDescent="0.25">
      <c r="A2" s="276"/>
      <c r="B2" s="277"/>
      <c r="C2" s="280"/>
      <c r="D2" s="281"/>
      <c r="E2" s="1"/>
      <c r="F2" s="1"/>
      <c r="G2" s="1"/>
      <c r="H2" s="1"/>
      <c r="I2" s="1"/>
      <c r="J2" s="1"/>
      <c r="K2" s="1"/>
      <c r="L2" s="1"/>
      <c r="M2" s="1"/>
      <c r="N2" s="1"/>
      <c r="O2" s="1"/>
      <c r="P2" s="1"/>
      <c r="Q2" s="1"/>
      <c r="R2" s="1"/>
      <c r="S2" s="1"/>
      <c r="T2" s="1"/>
      <c r="U2" s="1"/>
      <c r="V2" s="1"/>
      <c r="W2" s="1"/>
      <c r="X2" s="1"/>
      <c r="Y2" s="1"/>
      <c r="Z2" s="1"/>
    </row>
    <row r="3" spans="1:26" ht="29.25" x14ac:dyDescent="0.25">
      <c r="A3" s="88"/>
      <c r="B3" s="89" t="s">
        <v>76</v>
      </c>
      <c r="C3" s="90" t="s">
        <v>77</v>
      </c>
      <c r="D3" s="90" t="s">
        <v>78</v>
      </c>
      <c r="E3" s="1"/>
      <c r="F3" s="1"/>
      <c r="G3" s="1"/>
      <c r="H3" s="1"/>
      <c r="I3" s="1"/>
      <c r="J3" s="1"/>
      <c r="K3" s="1"/>
      <c r="L3" s="1"/>
      <c r="M3" s="1"/>
      <c r="N3" s="1"/>
      <c r="O3" s="1"/>
      <c r="P3" s="1"/>
      <c r="Q3" s="1"/>
      <c r="R3" s="1"/>
      <c r="S3" s="1"/>
      <c r="T3" s="1"/>
      <c r="U3" s="1"/>
      <c r="V3" s="1"/>
      <c r="W3" s="1"/>
      <c r="X3" s="1"/>
      <c r="Y3" s="1"/>
      <c r="Z3" s="1"/>
    </row>
    <row r="4" spans="1:26" ht="18" customHeight="1" x14ac:dyDescent="0.25">
      <c r="A4" s="88" t="s">
        <v>79</v>
      </c>
      <c r="B4" s="90"/>
      <c r="C4" s="91">
        <v>0.28999999999999998</v>
      </c>
      <c r="D4" s="153">
        <f>1-C4</f>
        <v>0.71</v>
      </c>
      <c r="E4" s="1"/>
      <c r="F4" s="1"/>
      <c r="G4" s="1"/>
      <c r="H4" s="1"/>
      <c r="I4" s="1"/>
      <c r="J4" s="1"/>
      <c r="K4" s="1"/>
      <c r="L4" s="1"/>
      <c r="M4" s="1"/>
      <c r="N4" s="1"/>
      <c r="O4" s="1"/>
      <c r="P4" s="1"/>
      <c r="Q4" s="1"/>
      <c r="R4" s="1"/>
      <c r="S4" s="1"/>
      <c r="T4" s="1"/>
      <c r="U4" s="1"/>
      <c r="V4" s="1"/>
      <c r="W4" s="1"/>
      <c r="X4" s="1"/>
      <c r="Y4" s="1"/>
      <c r="Z4" s="1"/>
    </row>
    <row r="5" spans="1:26" ht="18" customHeight="1" x14ac:dyDescent="0.25">
      <c r="A5" s="88" t="s">
        <v>80</v>
      </c>
      <c r="B5" s="92"/>
      <c r="C5" s="154">
        <v>8.3999999999999995E-3</v>
      </c>
      <c r="D5" s="154">
        <v>2.4199999999999999E-2</v>
      </c>
      <c r="E5" s="1" t="s">
        <v>855</v>
      </c>
      <c r="F5" s="1"/>
      <c r="G5" s="1"/>
      <c r="H5" s="1"/>
      <c r="I5" s="1"/>
      <c r="J5" s="1"/>
      <c r="K5" s="1"/>
      <c r="L5" s="1"/>
      <c r="M5" s="1"/>
      <c r="N5" s="1"/>
      <c r="O5" s="1"/>
      <c r="P5" s="1"/>
      <c r="Q5" s="1"/>
      <c r="R5" s="1"/>
      <c r="S5" s="1"/>
      <c r="T5" s="1"/>
      <c r="U5" s="1"/>
      <c r="V5" s="1"/>
      <c r="W5" s="1"/>
      <c r="X5" s="1"/>
      <c r="Y5" s="1"/>
      <c r="Z5" s="1"/>
    </row>
    <row r="6" spans="1:26" ht="18" customHeight="1" x14ac:dyDescent="0.25">
      <c r="A6" s="88" t="s">
        <v>81</v>
      </c>
      <c r="B6" s="92"/>
      <c r="C6" s="93">
        <v>3.5000000000000003E-2</v>
      </c>
      <c r="D6" s="93">
        <v>0</v>
      </c>
      <c r="E6" s="1"/>
      <c r="F6" s="1"/>
      <c r="G6" s="1"/>
      <c r="H6" s="1"/>
      <c r="I6" s="1"/>
      <c r="J6" s="1"/>
      <c r="K6" s="1"/>
      <c r="L6" s="1"/>
      <c r="M6" s="1"/>
      <c r="N6" s="1"/>
      <c r="O6" s="1"/>
      <c r="P6" s="1"/>
      <c r="Q6" s="1"/>
      <c r="R6" s="1"/>
      <c r="S6" s="1"/>
      <c r="T6" s="1"/>
      <c r="U6" s="1"/>
      <c r="V6" s="1"/>
      <c r="W6" s="1"/>
      <c r="X6" s="1"/>
      <c r="Y6" s="1"/>
      <c r="Z6" s="1"/>
    </row>
    <row r="7" spans="1:26" ht="18" customHeight="1" x14ac:dyDescent="0.25">
      <c r="A7" s="88" t="s">
        <v>82</v>
      </c>
      <c r="B7" s="88"/>
      <c r="C7" s="94">
        <f>SUM(C5:C6)</f>
        <v>4.3400000000000001E-2</v>
      </c>
      <c r="D7" s="94">
        <f>SUM(D5:D6)</f>
        <v>2.4199999999999999E-2</v>
      </c>
      <c r="E7" s="1"/>
      <c r="F7" s="1"/>
      <c r="G7" s="1"/>
      <c r="H7" s="1"/>
      <c r="I7" s="1"/>
      <c r="J7" s="1"/>
      <c r="K7" s="1"/>
      <c r="L7" s="1"/>
      <c r="M7" s="1"/>
      <c r="N7" s="1"/>
      <c r="O7" s="1"/>
      <c r="P7" s="1"/>
      <c r="Q7" s="1"/>
      <c r="R7" s="1"/>
      <c r="S7" s="1"/>
      <c r="T7" s="1"/>
      <c r="U7" s="1"/>
      <c r="V7" s="1"/>
      <c r="W7" s="1"/>
      <c r="X7" s="1"/>
      <c r="Y7" s="1"/>
      <c r="Z7" s="1"/>
    </row>
    <row r="8" spans="1:26" ht="18" customHeight="1" x14ac:dyDescent="0.25">
      <c r="A8" s="88" t="str">
        <f>"Körperschaftssteuer" &amp;" "&amp; B8*100&amp;"%"</f>
        <v>Körperschaftssteuer 15%</v>
      </c>
      <c r="B8" s="95">
        <v>0.15</v>
      </c>
      <c r="C8" s="94">
        <f>$B$8*$C$7/(1-$B$8)</f>
        <v>7.6588235294117648E-3</v>
      </c>
      <c r="D8" s="94">
        <f>$B$8*$D$7/(1-$B$8)</f>
        <v>4.2705882352941172E-3</v>
      </c>
      <c r="E8" s="1"/>
      <c r="F8" s="1"/>
      <c r="G8" s="1"/>
      <c r="H8" s="1"/>
      <c r="I8" s="1"/>
      <c r="J8" s="1"/>
      <c r="K8" s="1"/>
      <c r="L8" s="1"/>
      <c r="M8" s="1"/>
      <c r="N8" s="1"/>
      <c r="O8" s="1"/>
      <c r="P8" s="1"/>
      <c r="Q8" s="1"/>
      <c r="R8" s="1"/>
      <c r="S8" s="1"/>
      <c r="T8" s="1"/>
      <c r="U8" s="1"/>
      <c r="V8" s="1"/>
      <c r="W8" s="1"/>
      <c r="X8" s="1"/>
      <c r="Y8" s="1"/>
      <c r="Z8" s="1"/>
    </row>
    <row r="9" spans="1:26" ht="18" customHeight="1" x14ac:dyDescent="0.25">
      <c r="A9" s="88" t="str">
        <f>"Solidaritätszuschlag" &amp;" "&amp; B9*100&amp;"%"</f>
        <v>Solidaritätszuschlag 0,83%</v>
      </c>
      <c r="B9" s="96">
        <v>8.3000000000000001E-3</v>
      </c>
      <c r="C9" s="94">
        <f>$B$9*C7/(1-$B$9)</f>
        <v>3.6323484924876478E-4</v>
      </c>
      <c r="D9" s="94">
        <f>$B$9*D7/(1-$B$9)</f>
        <v>2.0254109105576282E-4</v>
      </c>
      <c r="E9" s="1"/>
      <c r="F9" s="1"/>
      <c r="G9" s="1"/>
      <c r="H9" s="1"/>
      <c r="I9" s="1"/>
      <c r="J9" s="1"/>
      <c r="K9" s="1"/>
      <c r="L9" s="1"/>
      <c r="M9" s="1"/>
      <c r="N9" s="1"/>
      <c r="O9" s="1"/>
      <c r="P9" s="1"/>
      <c r="Q9" s="1"/>
      <c r="R9" s="1"/>
      <c r="S9" s="1"/>
      <c r="T9" s="1"/>
      <c r="U9" s="1"/>
      <c r="V9" s="1"/>
      <c r="W9" s="1"/>
      <c r="X9" s="1"/>
      <c r="Y9" s="1"/>
      <c r="Z9" s="1"/>
    </row>
    <row r="10" spans="1:26" ht="18" customHeight="1" x14ac:dyDescent="0.25">
      <c r="A10" s="88" t="s">
        <v>83</v>
      </c>
      <c r="B10" s="92"/>
      <c r="C10" s="97">
        <f>SUM(C7:C9)</f>
        <v>5.1422058378660533E-2</v>
      </c>
      <c r="D10" s="97">
        <f>SUM(D7:D9)</f>
        <v>2.867312932634988E-2</v>
      </c>
      <c r="E10" s="1"/>
      <c r="F10" s="1"/>
      <c r="G10" s="1"/>
      <c r="H10" s="1"/>
      <c r="I10" s="1"/>
      <c r="J10" s="1"/>
      <c r="K10" s="1"/>
      <c r="L10" s="1"/>
      <c r="M10" s="1"/>
      <c r="N10" s="1"/>
      <c r="O10" s="1"/>
      <c r="P10" s="1"/>
      <c r="Q10" s="1"/>
      <c r="R10" s="1"/>
      <c r="S10" s="1"/>
      <c r="T10" s="1"/>
      <c r="U10" s="1"/>
      <c r="V10" s="1"/>
      <c r="W10" s="1"/>
      <c r="X10" s="1"/>
      <c r="Y10" s="1"/>
      <c r="Z10" s="1"/>
    </row>
    <row r="11" spans="1:26" ht="18" customHeight="1" x14ac:dyDescent="0.25">
      <c r="A11" s="88" t="s">
        <v>84</v>
      </c>
      <c r="B11" s="88"/>
      <c r="C11" s="282">
        <f>C10*C4+D4*D10</f>
        <v>3.5270318751519966E-2</v>
      </c>
      <c r="D11" s="282"/>
      <c r="E11" s="1"/>
      <c r="F11" s="1"/>
      <c r="G11" s="1"/>
      <c r="H11" s="1"/>
      <c r="I11" s="1"/>
      <c r="J11" s="1"/>
      <c r="K11" s="1"/>
      <c r="L11" s="1"/>
      <c r="M11" s="1"/>
      <c r="N11" s="1"/>
      <c r="O11" s="1"/>
      <c r="P11" s="1"/>
      <c r="Q11" s="1"/>
      <c r="R11" s="1"/>
      <c r="S11" s="1"/>
      <c r="T11" s="1"/>
      <c r="U11" s="1"/>
      <c r="V11" s="1"/>
      <c r="W11" s="1"/>
      <c r="X11" s="1"/>
      <c r="Y11" s="1"/>
      <c r="Z11" s="1"/>
    </row>
    <row r="12" spans="1:26" ht="18" customHeight="1" x14ac:dyDescent="0.25">
      <c r="A12" s="88" t="s">
        <v>85</v>
      </c>
      <c r="B12" s="92"/>
      <c r="C12" s="283">
        <f>DESTATIS_Inflation!C41</f>
        <v>1.3999999999999999E-2</v>
      </c>
      <c r="D12" s="283"/>
      <c r="E12" s="1"/>
      <c r="F12" s="1"/>
      <c r="G12" s="1"/>
      <c r="H12" s="1"/>
      <c r="I12" s="1"/>
      <c r="J12" s="1"/>
      <c r="K12" s="1"/>
      <c r="L12" s="1"/>
      <c r="M12" s="1"/>
      <c r="N12" s="1"/>
      <c r="O12" s="1"/>
      <c r="P12" s="1"/>
      <c r="Q12" s="1"/>
      <c r="R12" s="1"/>
      <c r="S12" s="1"/>
      <c r="T12" s="1"/>
      <c r="U12" s="1"/>
      <c r="V12" s="1"/>
      <c r="W12" s="1"/>
      <c r="X12" s="1"/>
      <c r="Y12" s="1"/>
      <c r="Z12" s="1"/>
    </row>
    <row r="13" spans="1:26" x14ac:dyDescent="0.25">
      <c r="A13" s="284" t="s">
        <v>86</v>
      </c>
      <c r="B13" s="285"/>
      <c r="C13" s="288">
        <f>$C$11-$C$12</f>
        <v>2.1270318751519968E-2</v>
      </c>
      <c r="D13" s="288"/>
      <c r="E13" s="1"/>
      <c r="F13" s="1"/>
      <c r="G13" s="1"/>
      <c r="H13" s="1"/>
      <c r="I13" s="1"/>
      <c r="J13" s="1"/>
      <c r="K13" s="1"/>
      <c r="L13" s="1"/>
      <c r="M13" s="1"/>
      <c r="N13" s="1"/>
      <c r="O13" s="1"/>
      <c r="P13" s="1"/>
      <c r="Q13" s="1"/>
      <c r="R13" s="1"/>
      <c r="S13" s="1"/>
      <c r="T13" s="1"/>
      <c r="U13" s="1"/>
      <c r="V13" s="1"/>
      <c r="W13" s="1"/>
      <c r="X13" s="1"/>
      <c r="Y13" s="1"/>
      <c r="Z13" s="1"/>
    </row>
    <row r="14" spans="1:26" ht="15.75" customHeight="1" x14ac:dyDescent="0.25">
      <c r="A14" s="286"/>
      <c r="B14" s="287"/>
      <c r="C14" s="288"/>
      <c r="D14" s="288"/>
      <c r="E14" s="1"/>
      <c r="F14" s="1"/>
      <c r="G14" s="1"/>
      <c r="H14" s="1"/>
      <c r="I14" s="1"/>
      <c r="J14" s="1"/>
      <c r="K14" s="1"/>
      <c r="L14" s="1"/>
      <c r="M14" s="1"/>
      <c r="N14" s="1"/>
      <c r="O14" s="1"/>
      <c r="P14" s="1"/>
      <c r="Q14" s="1"/>
      <c r="R14" s="1"/>
      <c r="S14" s="1"/>
      <c r="T14" s="1"/>
      <c r="U14" s="1"/>
      <c r="V14" s="1"/>
      <c r="W14" s="1"/>
      <c r="X14" s="1"/>
      <c r="Y14" s="1"/>
      <c r="Z14" s="1"/>
    </row>
    <row r="15" spans="1:26" x14ac:dyDescent="0.25">
      <c r="A15" s="98" t="s">
        <v>87</v>
      </c>
      <c r="B15" s="1"/>
      <c r="C15" s="271" t="s">
        <v>88</v>
      </c>
      <c r="D15" s="272"/>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66" t="s">
        <v>89</v>
      </c>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99"/>
      <c r="B21" s="1"/>
      <c r="C21" s="1"/>
      <c r="D21" s="1"/>
      <c r="E21" s="1"/>
      <c r="F21" s="1"/>
      <c r="G21" s="1"/>
      <c r="H21" s="1"/>
      <c r="I21" s="1"/>
      <c r="J21" s="1"/>
      <c r="K21" s="1"/>
      <c r="L21" s="1"/>
      <c r="M21" s="1"/>
      <c r="N21" s="1"/>
      <c r="O21" s="1"/>
      <c r="P21" s="1"/>
      <c r="Q21" s="1"/>
      <c r="R21" s="1"/>
      <c r="S21" s="1"/>
      <c r="T21" s="1"/>
      <c r="U21" s="1"/>
      <c r="V21" s="1"/>
      <c r="W21" s="1"/>
      <c r="X21" s="1"/>
      <c r="Y21" s="1"/>
      <c r="Z21" s="1"/>
    </row>
    <row r="22" spans="1:26" ht="53.25" customHeight="1" x14ac:dyDescent="0.25">
      <c r="A22" s="273"/>
      <c r="B22" s="273"/>
      <c r="C22" s="273"/>
      <c r="D22" s="273"/>
      <c r="E22" s="273"/>
      <c r="F22" s="100"/>
      <c r="G22" s="1"/>
      <c r="H22" s="1"/>
      <c r="I22" s="1"/>
      <c r="J22" s="1"/>
      <c r="K22" s="1"/>
      <c r="L22" s="1"/>
      <c r="M22" s="1"/>
      <c r="N22" s="1"/>
      <c r="O22" s="1"/>
      <c r="P22" s="1"/>
      <c r="Q22" s="1"/>
      <c r="R22" s="1"/>
      <c r="S22" s="1"/>
      <c r="T22" s="1"/>
      <c r="U22" s="1"/>
      <c r="V22" s="1"/>
      <c r="W22" s="1"/>
      <c r="X22" s="1"/>
      <c r="Y22" s="1"/>
      <c r="Z22" s="1"/>
    </row>
    <row r="23" spans="1:26" ht="53.25" customHeight="1" x14ac:dyDescent="0.25">
      <c r="A23" s="273"/>
      <c r="B23" s="273"/>
      <c r="C23" s="273"/>
      <c r="D23" s="273"/>
      <c r="E23" s="273"/>
      <c r="F23" s="100"/>
      <c r="G23" s="1"/>
      <c r="H23" s="1"/>
      <c r="I23" s="1"/>
      <c r="J23" s="1"/>
      <c r="K23" s="1"/>
      <c r="L23" s="1"/>
      <c r="M23" s="1"/>
      <c r="N23" s="1"/>
      <c r="O23" s="1"/>
      <c r="P23" s="1"/>
      <c r="Q23" s="1"/>
      <c r="R23" s="1"/>
      <c r="S23" s="1"/>
      <c r="T23" s="1"/>
      <c r="U23" s="1"/>
      <c r="V23" s="1"/>
      <c r="W23" s="1"/>
      <c r="X23" s="1"/>
      <c r="Y23" s="1"/>
      <c r="Z23" s="1"/>
    </row>
    <row r="24" spans="1:26" ht="31.5" customHeight="1" x14ac:dyDescent="0.25">
      <c r="A24" s="273"/>
      <c r="B24" s="273"/>
      <c r="C24" s="273"/>
      <c r="D24" s="273"/>
      <c r="E24" s="273"/>
      <c r="F24" s="1"/>
      <c r="G24" s="1"/>
      <c r="H24" s="1"/>
      <c r="I24" s="1"/>
      <c r="J24" s="1"/>
      <c r="K24" s="1"/>
      <c r="L24" s="1"/>
      <c r="M24" s="1"/>
      <c r="N24" s="1"/>
      <c r="O24" s="1"/>
      <c r="P24" s="1"/>
      <c r="Q24" s="1"/>
      <c r="R24" s="1"/>
      <c r="S24" s="1"/>
      <c r="T24" s="1"/>
      <c r="U24" s="1"/>
      <c r="V24" s="1"/>
      <c r="W24" s="1"/>
      <c r="X24" s="1"/>
      <c r="Y24" s="1"/>
      <c r="Z24" s="1"/>
    </row>
    <row r="25" spans="1:26" x14ac:dyDescent="0.25">
      <c r="A25" s="273"/>
      <c r="B25" s="273"/>
      <c r="C25" s="273"/>
      <c r="D25" s="273"/>
      <c r="E25" s="273"/>
      <c r="F25" s="1"/>
      <c r="G25" s="1"/>
      <c r="H25" s="1"/>
      <c r="I25" s="1"/>
      <c r="J25" s="1"/>
      <c r="K25" s="1"/>
      <c r="L25" s="1"/>
      <c r="M25" s="1"/>
      <c r="N25" s="1"/>
      <c r="O25" s="1"/>
      <c r="P25" s="1"/>
      <c r="Q25" s="1"/>
      <c r="R25" s="1"/>
      <c r="S25" s="1"/>
      <c r="T25" s="1"/>
      <c r="U25" s="1"/>
      <c r="V25" s="1"/>
      <c r="W25" s="1"/>
      <c r="X25" s="1"/>
      <c r="Y25" s="1"/>
      <c r="Z25" s="1"/>
    </row>
    <row r="26" spans="1:2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5">
      <c r="A38" t="s">
        <v>89</v>
      </c>
    </row>
  </sheetData>
  <sheetProtection algorithmName="SHA-512" hashValue="z7M+TgaGH7aYaFYOCO39NW/STPUYt2M+7RAFUVor2PLivsA6nxwKv2kuDU2YzJogIZGx70Mw1ZsnVBZgjvK5+g==" saltValue="XNdcnkL+7NPcVjs900JXMw==" spinCount="100000" sheet="1" objects="1" scenarios="1"/>
  <mergeCells count="10">
    <mergeCell ref="C15:D15"/>
    <mergeCell ref="A22:E22"/>
    <mergeCell ref="A23:E23"/>
    <mergeCell ref="A24:E25"/>
    <mergeCell ref="A1:B2"/>
    <mergeCell ref="C1:D2"/>
    <mergeCell ref="C11:D11"/>
    <mergeCell ref="C12:D12"/>
    <mergeCell ref="A13:B14"/>
    <mergeCell ref="C13:D14"/>
  </mergeCells>
  <hyperlinks>
    <hyperlink ref="C15:D15" location="Investitionsberechnung!A1" display="Zurück zur Investitionsberechnung!"/>
    <hyperlink ref="A17" location="Quelle!A1" display="Quellen"/>
  </hyperlinks>
  <pageMargins left="0.7" right="0.7" top="0.78740157499999996" bottom="0.78740157499999996"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AF324"/>
  <sheetViews>
    <sheetView topLeftCell="B1" zoomScale="70" zoomScaleNormal="70" workbookViewId="0">
      <selection activeCell="O15" sqref="O15:O17"/>
    </sheetView>
  </sheetViews>
  <sheetFormatPr baseColWidth="10" defaultRowHeight="15" x14ac:dyDescent="0.25"/>
  <cols>
    <col min="1" max="1" width="3.85546875" hidden="1" customWidth="1"/>
    <col min="2" max="2" width="66.85546875" bestFit="1" customWidth="1"/>
    <col min="3" max="3" width="13.140625" bestFit="1" customWidth="1"/>
    <col min="4" max="6" width="12.140625" bestFit="1" customWidth="1"/>
    <col min="7" max="7" width="12.28515625" bestFit="1" customWidth="1"/>
    <col min="8" max="9" width="12.140625" bestFit="1" customWidth="1"/>
    <col min="10" max="23" width="11.5703125" bestFit="1" customWidth="1"/>
  </cols>
  <sheetData>
    <row r="1" spans="1:32" ht="53.25" customHeight="1" x14ac:dyDescent="0.25">
      <c r="A1" s="1"/>
      <c r="B1" s="2" t="s">
        <v>93</v>
      </c>
      <c r="C1" s="3"/>
      <c r="D1" s="3"/>
      <c r="E1" s="4"/>
      <c r="F1" s="1"/>
      <c r="G1" s="1"/>
      <c r="H1" s="1"/>
      <c r="I1" s="1"/>
      <c r="J1" s="1"/>
      <c r="K1" s="201"/>
      <c r="L1" s="1"/>
      <c r="M1" s="1"/>
      <c r="N1" s="1"/>
      <c r="O1" s="1"/>
      <c r="P1" s="1"/>
      <c r="Q1" s="1"/>
      <c r="R1" s="1"/>
      <c r="S1" s="1"/>
      <c r="T1" s="1"/>
      <c r="U1" s="1"/>
      <c r="V1" s="1"/>
      <c r="W1" s="1"/>
      <c r="X1" s="1"/>
      <c r="Y1" s="1"/>
      <c r="Z1" s="1"/>
      <c r="AA1" s="1"/>
      <c r="AB1" s="1"/>
      <c r="AC1" s="1"/>
      <c r="AD1" s="1"/>
      <c r="AE1" s="1"/>
      <c r="AF1" s="1"/>
    </row>
    <row r="2" spans="1:32" x14ac:dyDescent="0.25">
      <c r="A2" s="1"/>
      <c r="B2" s="101"/>
      <c r="C2" s="11"/>
      <c r="D2" s="11"/>
      <c r="E2" s="12"/>
      <c r="F2" s="1"/>
      <c r="G2" s="1"/>
      <c r="H2" s="1"/>
      <c r="I2" s="1"/>
      <c r="J2" s="1"/>
      <c r="K2" s="1"/>
      <c r="L2" s="1"/>
      <c r="M2" s="1"/>
      <c r="N2" s="1"/>
      <c r="O2" s="1"/>
      <c r="P2" s="1"/>
      <c r="Q2" s="1"/>
      <c r="R2" s="1"/>
      <c r="S2" s="1"/>
      <c r="T2" s="1"/>
      <c r="U2" s="1"/>
      <c r="V2" s="1"/>
      <c r="W2" s="1"/>
      <c r="X2" s="1"/>
      <c r="Y2" s="1"/>
      <c r="Z2" s="1"/>
      <c r="AA2" s="1"/>
      <c r="AB2" s="1"/>
      <c r="AC2" s="1"/>
      <c r="AD2" s="1"/>
      <c r="AE2" s="1"/>
      <c r="AF2" s="1"/>
    </row>
    <row r="3" spans="1:3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32"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x14ac:dyDescent="0.25">
      <c r="A7" s="1"/>
      <c r="B7" s="1"/>
      <c r="C7" s="1"/>
      <c r="D7" s="1"/>
      <c r="E7" s="1"/>
      <c r="F7" s="1"/>
      <c r="G7" s="1"/>
      <c r="H7" s="1"/>
      <c r="I7" s="1" t="s">
        <v>94</v>
      </c>
      <c r="J7" s="1"/>
      <c r="K7" s="1"/>
      <c r="L7" s="1"/>
      <c r="M7" s="1"/>
      <c r="N7" s="1"/>
      <c r="O7" s="1"/>
      <c r="P7" s="1"/>
      <c r="Q7" s="1"/>
      <c r="R7" s="1"/>
      <c r="S7" s="1"/>
      <c r="T7" s="1"/>
      <c r="U7" s="1"/>
      <c r="V7" s="1"/>
      <c r="W7" s="1"/>
      <c r="X7" s="1"/>
      <c r="Y7" s="1"/>
      <c r="Z7" s="1"/>
      <c r="AA7" s="1"/>
      <c r="AB7" s="1"/>
      <c r="AC7" s="1"/>
      <c r="AD7" s="1"/>
      <c r="AE7" s="1"/>
      <c r="AF7" s="1"/>
    </row>
    <row r="8" spans="1:3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row>
    <row r="10" spans="1:3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row>
    <row r="11" spans="1:32"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row>
    <row r="12" spans="1:3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row>
    <row r="13" spans="1:3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row>
    <row r="14" spans="1:3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3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3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spans="1:3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x14ac:dyDescent="0.25">
      <c r="A28" s="1"/>
      <c r="B28" s="1"/>
      <c r="C28" s="1"/>
      <c r="D28" s="1"/>
      <c r="E28" s="1"/>
      <c r="F28" s="1"/>
      <c r="G28" s="1"/>
      <c r="H28" s="1"/>
      <c r="I28" s="1"/>
      <c r="J28" s="1"/>
      <c r="K28" s="1"/>
      <c r="L28" s="1"/>
      <c r="M28" s="1"/>
      <c r="N28" s="1"/>
      <c r="O28" s="102"/>
      <c r="P28" s="1"/>
      <c r="Q28" s="1"/>
      <c r="R28" s="1"/>
      <c r="S28" s="1"/>
      <c r="T28" s="1"/>
      <c r="U28" s="1"/>
      <c r="V28" s="1"/>
      <c r="W28" s="1"/>
      <c r="X28" s="1"/>
      <c r="Y28" s="1"/>
      <c r="Z28" s="1"/>
      <c r="AA28" s="1"/>
      <c r="AB28" s="1"/>
      <c r="AC28" s="1"/>
      <c r="AD28" s="1"/>
      <c r="AE28" s="1"/>
      <c r="AF28" s="1"/>
    </row>
    <row r="29" spans="1:32" x14ac:dyDescent="0.25">
      <c r="A29" s="1"/>
      <c r="B29" s="1"/>
      <c r="C29" s="1"/>
      <c r="D29" s="1"/>
      <c r="E29" s="1"/>
      <c r="F29" s="1"/>
      <c r="G29" s="1"/>
      <c r="H29" s="1"/>
      <c r="I29" s="1"/>
      <c r="J29" s="1"/>
      <c r="K29" s="1"/>
      <c r="L29" s="1"/>
      <c r="M29" s="1"/>
      <c r="N29" s="1"/>
      <c r="O29" s="102"/>
      <c r="P29" s="1"/>
      <c r="Q29" s="1"/>
      <c r="R29" s="1"/>
      <c r="S29" s="1"/>
      <c r="T29" s="1"/>
      <c r="U29" s="1"/>
      <c r="V29" s="1"/>
      <c r="W29" s="1"/>
      <c r="X29" s="1"/>
      <c r="Y29" s="1"/>
      <c r="Z29" s="1"/>
      <c r="AA29" s="1"/>
      <c r="AB29" s="1"/>
      <c r="AC29" s="1"/>
      <c r="AD29" s="1"/>
      <c r="AE29" s="1"/>
      <c r="AF29" s="1"/>
    </row>
    <row r="30" spans="1:32" x14ac:dyDescent="0.25">
      <c r="A30" s="1"/>
      <c r="B30" s="1"/>
      <c r="C30" s="1"/>
      <c r="D30" s="1"/>
      <c r="E30" s="1"/>
      <c r="F30" s="1"/>
      <c r="G30" s="1"/>
      <c r="H30" s="1"/>
      <c r="I30" s="1"/>
      <c r="J30" s="1"/>
      <c r="K30" s="1"/>
      <c r="L30" s="1"/>
      <c r="M30" s="1"/>
      <c r="N30" s="1"/>
      <c r="O30" s="102"/>
      <c r="P30" s="1"/>
      <c r="Q30" s="1"/>
      <c r="R30" s="1"/>
      <c r="S30" s="1"/>
      <c r="T30" s="1"/>
      <c r="U30" s="1"/>
      <c r="V30" s="1"/>
      <c r="W30" s="1"/>
      <c r="X30" s="1"/>
      <c r="Y30" s="1"/>
      <c r="Z30" s="1"/>
      <c r="AA30" s="1"/>
      <c r="AB30" s="1"/>
      <c r="AC30" s="1"/>
      <c r="AD30" s="1"/>
      <c r="AE30" s="1"/>
      <c r="AF30" s="1"/>
    </row>
    <row r="31" spans="1:32" x14ac:dyDescent="0.25">
      <c r="A31" s="1"/>
      <c r="B31" s="1"/>
      <c r="C31" s="1"/>
      <c r="D31" s="1"/>
      <c r="E31" s="1"/>
      <c r="F31" s="1"/>
      <c r="G31" s="1"/>
      <c r="H31" s="1"/>
      <c r="I31" s="1"/>
      <c r="J31" s="1"/>
      <c r="K31" s="1"/>
      <c r="L31" s="1"/>
      <c r="M31" s="1"/>
      <c r="N31" s="1"/>
      <c r="O31" s="102"/>
      <c r="P31" s="1"/>
      <c r="Q31" s="1"/>
      <c r="R31" s="1"/>
      <c r="S31" s="1"/>
      <c r="T31" s="1"/>
      <c r="U31" s="1"/>
      <c r="V31" s="1"/>
      <c r="W31" s="1"/>
      <c r="X31" s="1"/>
      <c r="Y31" s="1"/>
      <c r="Z31" s="1"/>
      <c r="AA31" s="1"/>
      <c r="AB31" s="1"/>
      <c r="AC31" s="1"/>
      <c r="AD31" s="1"/>
      <c r="AE31" s="1"/>
      <c r="AF31" s="1"/>
    </row>
    <row r="32" spans="1:32" x14ac:dyDescent="0.25">
      <c r="A32" s="1"/>
      <c r="B32" s="1"/>
      <c r="C32" s="1"/>
      <c r="D32" s="1"/>
      <c r="E32" s="1"/>
      <c r="F32" s="1"/>
      <c r="G32" s="1"/>
      <c r="H32" s="1"/>
      <c r="I32" s="1"/>
      <c r="J32" s="1"/>
      <c r="K32" s="1"/>
      <c r="L32" s="1"/>
      <c r="M32" s="1"/>
      <c r="N32" s="1"/>
      <c r="O32" s="102"/>
      <c r="P32" s="1"/>
      <c r="Q32" s="1"/>
      <c r="R32" s="1"/>
      <c r="S32" s="1"/>
      <c r="T32" s="1"/>
      <c r="U32" s="1"/>
      <c r="V32" s="1"/>
      <c r="W32" s="1"/>
      <c r="X32" s="1"/>
      <c r="Y32" s="1"/>
      <c r="Z32" s="1"/>
      <c r="AA32" s="1"/>
      <c r="AB32" s="1"/>
      <c r="AC32" s="1"/>
      <c r="AD32" s="1"/>
      <c r="AE32" s="1"/>
      <c r="AF32" s="1"/>
    </row>
    <row r="33" spans="1:32" x14ac:dyDescent="0.25">
      <c r="A33" s="1"/>
      <c r="B33" s="1"/>
      <c r="C33" s="1"/>
      <c r="D33" s="1"/>
      <c r="E33" s="1"/>
      <c r="F33" s="1"/>
      <c r="G33" s="1"/>
      <c r="H33" s="1"/>
      <c r="I33" s="1"/>
      <c r="J33" s="1"/>
      <c r="K33" s="1"/>
      <c r="L33" s="1"/>
      <c r="M33" s="1"/>
      <c r="N33" s="1"/>
      <c r="O33" s="102"/>
      <c r="P33" s="1"/>
      <c r="Q33" s="1"/>
      <c r="R33" s="1"/>
      <c r="S33" s="1"/>
      <c r="T33" s="1"/>
      <c r="U33" s="1"/>
      <c r="V33" s="1"/>
      <c r="W33" s="1"/>
      <c r="X33" s="1"/>
      <c r="Y33" s="1"/>
      <c r="Z33" s="1"/>
      <c r="AA33" s="1"/>
      <c r="AB33" s="1"/>
      <c r="AC33" s="1"/>
      <c r="AD33" s="1"/>
      <c r="AE33" s="1"/>
      <c r="AF33" s="1"/>
    </row>
    <row r="34" spans="1:32" x14ac:dyDescent="0.25">
      <c r="A34" s="1"/>
      <c r="B34" s="1"/>
      <c r="C34" s="1"/>
      <c r="D34" s="1"/>
      <c r="E34" s="1"/>
      <c r="F34" s="1"/>
      <c r="G34" s="1"/>
      <c r="H34" s="1"/>
      <c r="I34" s="1"/>
      <c r="J34" s="1"/>
      <c r="K34" s="1"/>
      <c r="L34" s="1"/>
      <c r="M34" s="1"/>
      <c r="N34" s="1"/>
      <c r="O34" s="102"/>
      <c r="P34" s="1"/>
      <c r="Q34" s="1"/>
      <c r="R34" s="1"/>
      <c r="S34" s="1"/>
      <c r="T34" s="1"/>
      <c r="U34" s="1"/>
      <c r="V34" s="1"/>
      <c r="W34" s="1"/>
      <c r="X34" s="1"/>
      <c r="Y34" s="1"/>
      <c r="Z34" s="1"/>
      <c r="AA34" s="1"/>
      <c r="AB34" s="1"/>
      <c r="AC34" s="1"/>
      <c r="AD34" s="1"/>
      <c r="AE34" s="1"/>
      <c r="AF34" s="1"/>
    </row>
    <row r="35" spans="1:32" x14ac:dyDescent="0.25">
      <c r="A35" s="1"/>
      <c r="B35" s="1"/>
      <c r="C35" s="1"/>
      <c r="D35" s="1"/>
      <c r="E35" s="1"/>
      <c r="F35" s="1"/>
      <c r="G35" s="1"/>
      <c r="H35" s="1"/>
      <c r="I35" s="1"/>
      <c r="J35" s="1"/>
      <c r="K35" s="1"/>
      <c r="L35" s="1"/>
      <c r="M35" s="1"/>
      <c r="N35" s="1"/>
      <c r="O35" s="102"/>
      <c r="P35" s="1"/>
      <c r="Q35" s="1"/>
      <c r="R35" s="1"/>
      <c r="S35" s="1"/>
      <c r="T35" s="1"/>
      <c r="U35" s="1"/>
      <c r="V35" s="1"/>
      <c r="W35" s="1"/>
      <c r="X35" s="1"/>
      <c r="Y35" s="1"/>
      <c r="Z35" s="1"/>
      <c r="AA35" s="1"/>
      <c r="AB35" s="1"/>
      <c r="AC35" s="1"/>
      <c r="AD35" s="1"/>
      <c r="AE35" s="1"/>
      <c r="AF35" s="1"/>
    </row>
    <row r="36" spans="1:32"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sheetData>
  <sheetProtection algorithmName="SHA-512" hashValue="Jta0zgp5NrxIuBZmv8jbFcaWP5hbC5Fek01q2Peiur0ieG57Ene1c+C/Z2ZrFXu1Aqna28LMqtfLfugKcbawoA==" saltValue="cQaOT0b8bkcvsG+Vz7thGQ==" spinCount="100000" sheet="1" objects="1" scenarios="1"/>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X123"/>
  <sheetViews>
    <sheetView topLeftCell="A15" zoomScale="85" zoomScaleNormal="85" workbookViewId="0">
      <selection activeCell="C44" sqref="C44"/>
    </sheetView>
  </sheetViews>
  <sheetFormatPr baseColWidth="10" defaultRowHeight="15" x14ac:dyDescent="0.25"/>
  <cols>
    <col min="1" max="1" width="33.42578125" customWidth="1"/>
    <col min="3" max="3" width="91.140625" customWidth="1"/>
  </cols>
  <sheetData>
    <row r="1" spans="1:3" ht="23.25" x14ac:dyDescent="0.35">
      <c r="A1" s="103" t="s">
        <v>95</v>
      </c>
    </row>
    <row r="5" spans="1:3" x14ac:dyDescent="0.25">
      <c r="A5" s="104" t="s">
        <v>96</v>
      </c>
      <c r="B5" s="104" t="s">
        <v>97</v>
      </c>
      <c r="C5" s="104" t="s">
        <v>98</v>
      </c>
    </row>
    <row r="6" spans="1:3" x14ac:dyDescent="0.25">
      <c r="A6" s="105"/>
      <c r="B6" s="105" t="s">
        <v>99</v>
      </c>
      <c r="C6" s="149"/>
    </row>
    <row r="7" spans="1:3" x14ac:dyDescent="0.25">
      <c r="A7" s="106" t="s">
        <v>100</v>
      </c>
      <c r="B7" s="107">
        <v>5.9</v>
      </c>
      <c r="C7" s="150" t="s">
        <v>101</v>
      </c>
    </row>
    <row r="8" spans="1:3" x14ac:dyDescent="0.25">
      <c r="A8" s="106" t="s">
        <v>32</v>
      </c>
      <c r="B8" s="107">
        <v>6.8</v>
      </c>
      <c r="C8" s="150" t="s">
        <v>101</v>
      </c>
    </row>
    <row r="9" spans="1:3" x14ac:dyDescent="0.25">
      <c r="A9" s="106" t="s">
        <v>102</v>
      </c>
      <c r="B9" s="107" t="s">
        <v>103</v>
      </c>
      <c r="C9" s="150" t="s">
        <v>101</v>
      </c>
    </row>
    <row r="10" spans="1:3" x14ac:dyDescent="0.25">
      <c r="A10" s="106" t="s">
        <v>33</v>
      </c>
      <c r="B10" s="107">
        <v>7</v>
      </c>
      <c r="C10" s="150" t="s">
        <v>101</v>
      </c>
    </row>
    <row r="11" spans="1:3" x14ac:dyDescent="0.25">
      <c r="A11" s="106" t="s">
        <v>104</v>
      </c>
      <c r="B11" s="107">
        <v>3.2</v>
      </c>
      <c r="C11" s="150" t="s">
        <v>101</v>
      </c>
    </row>
    <row r="12" spans="1:3" x14ac:dyDescent="0.25">
      <c r="A12" s="106" t="s">
        <v>105</v>
      </c>
      <c r="B12" s="107">
        <v>9.1</v>
      </c>
      <c r="C12" s="150" t="s">
        <v>101</v>
      </c>
    </row>
    <row r="13" spans="1:3" x14ac:dyDescent="0.25">
      <c r="A13" s="106" t="s">
        <v>106</v>
      </c>
      <c r="B13" s="107">
        <v>22.5</v>
      </c>
      <c r="C13" s="150" t="s">
        <v>107</v>
      </c>
    </row>
    <row r="14" spans="1:3" x14ac:dyDescent="0.25">
      <c r="A14" s="106" t="s">
        <v>108</v>
      </c>
      <c r="B14" s="107">
        <v>16.899999999999999</v>
      </c>
      <c r="C14" s="150" t="s">
        <v>109</v>
      </c>
    </row>
    <row r="15" spans="1:3" x14ac:dyDescent="0.25">
      <c r="A15" s="106" t="s">
        <v>110</v>
      </c>
      <c r="B15" s="107">
        <v>8.4600000000000009</v>
      </c>
      <c r="C15" s="150" t="s">
        <v>109</v>
      </c>
    </row>
    <row r="16" spans="1:3" x14ac:dyDescent="0.25">
      <c r="A16" s="156" t="s">
        <v>844</v>
      </c>
      <c r="B16" s="157" t="s">
        <v>10</v>
      </c>
      <c r="C16" s="155" t="s">
        <v>10</v>
      </c>
    </row>
    <row r="17" spans="1:24" x14ac:dyDescent="0.25">
      <c r="A17" s="106"/>
      <c r="B17" s="107"/>
      <c r="C17" s="150"/>
    </row>
    <row r="22" spans="1:24" x14ac:dyDescent="0.25">
      <c r="A22" s="108" t="s">
        <v>111</v>
      </c>
      <c r="C22" s="203" t="s">
        <v>850</v>
      </c>
      <c r="D22" s="204" t="s">
        <v>180</v>
      </c>
      <c r="E22" s="204"/>
      <c r="F22" s="204"/>
      <c r="G22" s="204"/>
      <c r="H22" s="167"/>
      <c r="I22" s="167"/>
      <c r="J22" s="167"/>
      <c r="K22" s="167"/>
      <c r="L22" s="167"/>
      <c r="M22" s="167"/>
      <c r="N22" s="167"/>
      <c r="O22" s="167"/>
      <c r="P22" s="167"/>
      <c r="Q22" s="167"/>
      <c r="R22" s="167"/>
      <c r="S22" s="167"/>
      <c r="T22" s="167"/>
      <c r="U22" s="167"/>
      <c r="V22" s="167"/>
      <c r="W22" s="167"/>
      <c r="X22" s="167"/>
    </row>
    <row r="23" spans="1:24" ht="15.75" x14ac:dyDescent="0.25">
      <c r="A23" s="109">
        <v>0</v>
      </c>
      <c r="C23" s="204" t="s">
        <v>158</v>
      </c>
      <c r="D23" s="204" t="s">
        <v>181</v>
      </c>
      <c r="E23" s="204"/>
      <c r="F23" s="204"/>
      <c r="G23" s="204"/>
      <c r="H23" s="167"/>
      <c r="I23" s="167"/>
      <c r="J23" s="167"/>
      <c r="K23" s="167"/>
      <c r="L23" s="167"/>
      <c r="M23" s="167"/>
      <c r="N23" s="167"/>
      <c r="O23" s="167"/>
      <c r="P23" s="167"/>
      <c r="Q23" s="167"/>
      <c r="R23" s="167"/>
      <c r="S23" s="167"/>
      <c r="T23" s="167"/>
      <c r="U23" s="167"/>
      <c r="V23" s="167"/>
      <c r="W23" s="167"/>
      <c r="X23" s="167"/>
    </row>
    <row r="24" spans="1:24" ht="15.75" x14ac:dyDescent="0.25">
      <c r="A24" s="110">
        <v>1E-3</v>
      </c>
      <c r="C24" s="204" t="s">
        <v>182</v>
      </c>
      <c r="D24" s="204" t="s">
        <v>183</v>
      </c>
      <c r="E24" s="204"/>
      <c r="F24" s="204"/>
      <c r="G24" s="204"/>
      <c r="H24" s="167"/>
      <c r="I24" s="167"/>
      <c r="J24" s="167"/>
      <c r="K24" s="167"/>
      <c r="L24" s="167"/>
      <c r="M24" s="167"/>
      <c r="N24" s="167"/>
      <c r="O24" s="167"/>
      <c r="P24" s="167"/>
      <c r="Q24" s="167"/>
      <c r="R24" s="167"/>
      <c r="S24" s="167"/>
      <c r="T24" s="167"/>
      <c r="U24" s="167"/>
      <c r="V24" s="167"/>
      <c r="W24" s="167"/>
      <c r="X24" s="167"/>
    </row>
    <row r="25" spans="1:24" ht="15.75" x14ac:dyDescent="0.25">
      <c r="A25" s="110">
        <v>2E-3</v>
      </c>
      <c r="C25" s="204" t="s">
        <v>147</v>
      </c>
      <c r="D25" s="204" t="s">
        <v>184</v>
      </c>
      <c r="E25" s="204"/>
      <c r="F25" s="204"/>
      <c r="G25" s="204"/>
      <c r="H25" s="167"/>
      <c r="I25" s="167"/>
      <c r="J25" s="167"/>
      <c r="K25" s="167"/>
      <c r="L25" s="167"/>
      <c r="M25" s="167"/>
      <c r="N25" s="167"/>
      <c r="O25" s="167"/>
      <c r="P25" s="167"/>
      <c r="Q25" s="167"/>
      <c r="R25" s="167"/>
      <c r="S25" s="167"/>
      <c r="T25" s="167"/>
      <c r="U25" s="167"/>
      <c r="V25" s="167"/>
      <c r="W25" s="167"/>
      <c r="X25" s="167"/>
    </row>
    <row r="26" spans="1:24" ht="15.75" x14ac:dyDescent="0.25">
      <c r="A26" s="110">
        <v>3.0000000000000001E-3</v>
      </c>
      <c r="C26" s="204" t="s">
        <v>163</v>
      </c>
      <c r="D26" s="204" t="s">
        <v>185</v>
      </c>
      <c r="E26" s="204"/>
      <c r="F26" s="204"/>
      <c r="G26" s="204"/>
      <c r="H26" s="167"/>
      <c r="I26" s="167"/>
      <c r="J26" s="167"/>
      <c r="K26" s="167"/>
      <c r="L26" s="167"/>
      <c r="M26" s="167"/>
      <c r="N26" s="167"/>
      <c r="O26" s="167"/>
      <c r="P26" s="167"/>
      <c r="Q26" s="167"/>
      <c r="R26" s="167"/>
      <c r="S26" s="167"/>
      <c r="T26" s="167"/>
      <c r="U26" s="167"/>
      <c r="V26" s="167"/>
      <c r="W26" s="167"/>
      <c r="X26" s="167"/>
    </row>
    <row r="27" spans="1:24" ht="15.75" x14ac:dyDescent="0.25">
      <c r="A27" s="110">
        <v>4.0000000000000001E-3</v>
      </c>
      <c r="C27" s="205"/>
      <c r="D27" s="205"/>
      <c r="E27" s="205"/>
      <c r="F27" s="205"/>
      <c r="G27" s="205"/>
    </row>
    <row r="28" spans="1:24" ht="15.75" x14ac:dyDescent="0.25">
      <c r="A28" s="110">
        <v>5.0000000000000001E-3</v>
      </c>
      <c r="C28" s="205"/>
      <c r="D28" s="205"/>
      <c r="E28" s="205"/>
      <c r="F28" s="205"/>
      <c r="G28" s="205"/>
    </row>
    <row r="29" spans="1:24" ht="15.75" x14ac:dyDescent="0.25">
      <c r="A29" s="110">
        <v>6.0000000000000001E-3</v>
      </c>
      <c r="C29" s="206" t="s">
        <v>849</v>
      </c>
      <c r="D29" s="207"/>
      <c r="E29" s="207"/>
      <c r="F29" s="207"/>
      <c r="G29" s="207"/>
    </row>
    <row r="30" spans="1:24" ht="30.75" customHeight="1" x14ac:dyDescent="0.25">
      <c r="A30" s="110">
        <v>7.0000000000000001E-3</v>
      </c>
      <c r="C30" s="289" t="s">
        <v>90</v>
      </c>
      <c r="D30" s="289"/>
      <c r="E30" s="289"/>
      <c r="F30" s="289"/>
      <c r="G30" s="289"/>
    </row>
    <row r="31" spans="1:24" ht="31.15" customHeight="1" x14ac:dyDescent="0.25">
      <c r="A31" s="110">
        <v>8.0000000000000002E-3</v>
      </c>
      <c r="C31" s="289" t="s">
        <v>91</v>
      </c>
      <c r="D31" s="289"/>
      <c r="E31" s="289"/>
      <c r="F31" s="289"/>
      <c r="G31" s="289"/>
    </row>
    <row r="32" spans="1:24" ht="15.75" x14ac:dyDescent="0.25">
      <c r="A32" s="110">
        <v>8.9999999999999993E-3</v>
      </c>
      <c r="C32" s="289" t="s">
        <v>92</v>
      </c>
      <c r="D32" s="289"/>
      <c r="E32" s="289"/>
      <c r="F32" s="289"/>
      <c r="G32" s="289"/>
    </row>
    <row r="33" spans="1:7" ht="15.75" x14ac:dyDescent="0.25">
      <c r="A33" s="110">
        <v>0.01</v>
      </c>
      <c r="C33" s="289"/>
      <c r="D33" s="289"/>
      <c r="E33" s="289"/>
      <c r="F33" s="289"/>
      <c r="G33" s="289"/>
    </row>
    <row r="34" spans="1:7" ht="15.75" x14ac:dyDescent="0.25">
      <c r="A34" s="110">
        <v>1.0999999999999999E-2</v>
      </c>
      <c r="C34" s="208"/>
      <c r="D34" s="208"/>
      <c r="E34" s="208"/>
      <c r="F34" s="208"/>
      <c r="G34" s="208"/>
    </row>
    <row r="35" spans="1:7" ht="15.75" x14ac:dyDescent="0.25">
      <c r="A35" s="110">
        <v>1.2E-2</v>
      </c>
      <c r="C35" s="208"/>
      <c r="D35" s="208"/>
      <c r="E35" s="208"/>
      <c r="F35" s="208"/>
      <c r="G35" s="208"/>
    </row>
    <row r="36" spans="1:7" ht="15.75" x14ac:dyDescent="0.25">
      <c r="A36" s="110">
        <v>1.2999999999999999E-2</v>
      </c>
      <c r="C36" s="289" t="s">
        <v>851</v>
      </c>
      <c r="D36" s="289" t="s">
        <v>852</v>
      </c>
      <c r="E36" s="289"/>
      <c r="F36" s="289"/>
      <c r="G36" s="289"/>
    </row>
    <row r="37" spans="1:7" ht="15.75" x14ac:dyDescent="0.25">
      <c r="A37" s="110">
        <v>1.4E-2</v>
      </c>
      <c r="C37" s="289"/>
      <c r="D37" s="289"/>
      <c r="E37" s="289"/>
      <c r="F37" s="289"/>
      <c r="G37" s="289"/>
    </row>
    <row r="38" spans="1:7" ht="15.75" x14ac:dyDescent="0.25">
      <c r="A38" s="110">
        <v>1.4999999999999999E-2</v>
      </c>
      <c r="C38" s="208"/>
      <c r="D38" s="208"/>
      <c r="E38" s="208"/>
      <c r="F38" s="208"/>
      <c r="G38" s="208"/>
    </row>
    <row r="39" spans="1:7" ht="15.75" x14ac:dyDescent="0.25">
      <c r="A39" s="110">
        <v>1.6E-2</v>
      </c>
      <c r="C39" s="289" t="s">
        <v>855</v>
      </c>
      <c r="D39" s="289"/>
      <c r="E39" s="289"/>
      <c r="F39" s="289"/>
      <c r="G39" s="289"/>
    </row>
    <row r="40" spans="1:7" ht="15.75" x14ac:dyDescent="0.25">
      <c r="A40" s="110">
        <v>1.7000000000000001E-2</v>
      </c>
      <c r="C40" s="289"/>
      <c r="D40" s="289"/>
      <c r="E40" s="289"/>
      <c r="F40" s="289"/>
      <c r="G40" s="289"/>
    </row>
    <row r="41" spans="1:7" ht="15.75" x14ac:dyDescent="0.25">
      <c r="A41" s="110">
        <v>1.7999999999999999E-2</v>
      </c>
      <c r="C41" s="202"/>
      <c r="D41" s="202"/>
      <c r="E41" s="202"/>
      <c r="F41" s="202"/>
      <c r="G41" s="202"/>
    </row>
    <row r="42" spans="1:7" ht="15.75" x14ac:dyDescent="0.25">
      <c r="A42" s="110">
        <v>1.9E-2</v>
      </c>
      <c r="C42" s="202"/>
      <c r="D42" s="202"/>
      <c r="E42" s="202"/>
      <c r="F42" s="202"/>
      <c r="G42" s="202"/>
    </row>
    <row r="43" spans="1:7" ht="15.75" x14ac:dyDescent="0.25">
      <c r="A43" s="110">
        <v>0.02</v>
      </c>
      <c r="C43" s="202"/>
      <c r="D43" s="202"/>
      <c r="E43" s="202"/>
      <c r="F43" s="202"/>
      <c r="G43" s="202"/>
    </row>
    <row r="44" spans="1:7" ht="15.75" x14ac:dyDescent="0.25">
      <c r="A44" s="110">
        <v>2.1000000000000001E-2</v>
      </c>
      <c r="C44" s="202"/>
      <c r="D44" s="202"/>
      <c r="E44" s="202"/>
      <c r="F44" s="202"/>
      <c r="G44" s="202"/>
    </row>
    <row r="45" spans="1:7" ht="15.75" x14ac:dyDescent="0.25">
      <c r="A45" s="110">
        <v>2.1999999999999999E-2</v>
      </c>
    </row>
    <row r="46" spans="1:7" ht="15.75" x14ac:dyDescent="0.25">
      <c r="A46" s="110">
        <v>2.3E-2</v>
      </c>
    </row>
    <row r="47" spans="1:7" ht="15.75" x14ac:dyDescent="0.25">
      <c r="A47" s="110">
        <v>2.4E-2</v>
      </c>
    </row>
    <row r="48" spans="1:7" ht="15.75" x14ac:dyDescent="0.25">
      <c r="A48" s="110">
        <v>2.5000000000000001E-2</v>
      </c>
    </row>
    <row r="49" spans="1:1" ht="15.75" x14ac:dyDescent="0.25">
      <c r="A49" s="110">
        <v>2.5999999999999999E-2</v>
      </c>
    </row>
    <row r="50" spans="1:1" ht="15.75" x14ac:dyDescent="0.25">
      <c r="A50" s="110">
        <v>2.7E-2</v>
      </c>
    </row>
    <row r="51" spans="1:1" ht="15.75" x14ac:dyDescent="0.25">
      <c r="A51" s="110">
        <v>2.8000000000000001E-2</v>
      </c>
    </row>
    <row r="52" spans="1:1" ht="15.75" x14ac:dyDescent="0.25">
      <c r="A52" s="110">
        <v>2.9000000000000001E-2</v>
      </c>
    </row>
    <row r="53" spans="1:1" ht="15.75" x14ac:dyDescent="0.25">
      <c r="A53" s="110">
        <v>0.03</v>
      </c>
    </row>
    <row r="54" spans="1:1" ht="15.75" x14ac:dyDescent="0.25">
      <c r="A54" s="110">
        <v>3.1E-2</v>
      </c>
    </row>
    <row r="55" spans="1:1" ht="15.75" x14ac:dyDescent="0.25">
      <c r="A55" s="110">
        <v>3.2000000000000001E-2</v>
      </c>
    </row>
    <row r="56" spans="1:1" ht="15.75" x14ac:dyDescent="0.25">
      <c r="A56" s="110">
        <v>3.3000000000000002E-2</v>
      </c>
    </row>
    <row r="57" spans="1:1" ht="15.75" x14ac:dyDescent="0.25">
      <c r="A57" s="110">
        <v>3.4000000000000002E-2</v>
      </c>
    </row>
    <row r="58" spans="1:1" ht="15.75" x14ac:dyDescent="0.25">
      <c r="A58" s="110">
        <v>3.5000000000000003E-2</v>
      </c>
    </row>
    <row r="59" spans="1:1" ht="15.75" x14ac:dyDescent="0.25">
      <c r="A59" s="110">
        <v>3.5999999999999997E-2</v>
      </c>
    </row>
    <row r="60" spans="1:1" ht="15.75" x14ac:dyDescent="0.25">
      <c r="A60" s="110">
        <v>3.6999999999999998E-2</v>
      </c>
    </row>
    <row r="61" spans="1:1" ht="15.75" x14ac:dyDescent="0.25">
      <c r="A61" s="110">
        <v>3.7999999999999999E-2</v>
      </c>
    </row>
    <row r="62" spans="1:1" ht="15.75" x14ac:dyDescent="0.25">
      <c r="A62" s="110">
        <v>3.9E-2</v>
      </c>
    </row>
    <row r="63" spans="1:1" ht="15.75" x14ac:dyDescent="0.25">
      <c r="A63" s="110">
        <v>0.04</v>
      </c>
    </row>
    <row r="64" spans="1:1" ht="15.75" x14ac:dyDescent="0.25">
      <c r="A64" s="110">
        <v>4.1000000000000002E-2</v>
      </c>
    </row>
    <row r="65" spans="1:1" ht="15.75" x14ac:dyDescent="0.25">
      <c r="A65" s="110">
        <v>4.2000000000000003E-2</v>
      </c>
    </row>
    <row r="66" spans="1:1" ht="15.75" x14ac:dyDescent="0.25">
      <c r="A66" s="110">
        <v>4.2999999999999997E-2</v>
      </c>
    </row>
    <row r="67" spans="1:1" ht="15.75" x14ac:dyDescent="0.25">
      <c r="A67" s="110">
        <v>4.3999999999999997E-2</v>
      </c>
    </row>
    <row r="68" spans="1:1" ht="15.75" x14ac:dyDescent="0.25">
      <c r="A68" s="110">
        <v>4.4999999999999998E-2</v>
      </c>
    </row>
    <row r="69" spans="1:1" ht="15.75" x14ac:dyDescent="0.25">
      <c r="A69" s="110">
        <v>4.5999999999999999E-2</v>
      </c>
    </row>
    <row r="70" spans="1:1" ht="15.75" x14ac:dyDescent="0.25">
      <c r="A70" s="110">
        <v>4.7E-2</v>
      </c>
    </row>
    <row r="71" spans="1:1" ht="15.75" x14ac:dyDescent="0.25">
      <c r="A71" s="110">
        <v>4.8000000000000001E-2</v>
      </c>
    </row>
    <row r="72" spans="1:1" ht="15.75" x14ac:dyDescent="0.25">
      <c r="A72" s="110">
        <v>4.9000000000000002E-2</v>
      </c>
    </row>
    <row r="73" spans="1:1" ht="15.75" x14ac:dyDescent="0.25">
      <c r="A73" s="110">
        <v>0.05</v>
      </c>
    </row>
    <row r="74" spans="1:1" ht="15.75" x14ac:dyDescent="0.25">
      <c r="A74" s="110">
        <v>5.0999999999999997E-2</v>
      </c>
    </row>
    <row r="75" spans="1:1" ht="15.75" x14ac:dyDescent="0.25">
      <c r="A75" s="110">
        <v>5.1999999999999998E-2</v>
      </c>
    </row>
    <row r="76" spans="1:1" ht="15.75" x14ac:dyDescent="0.25">
      <c r="A76" s="110">
        <v>5.2999999999999999E-2</v>
      </c>
    </row>
    <row r="77" spans="1:1" ht="15.75" x14ac:dyDescent="0.25">
      <c r="A77" s="110">
        <v>5.3999999999999999E-2</v>
      </c>
    </row>
    <row r="78" spans="1:1" ht="15.75" x14ac:dyDescent="0.25">
      <c r="A78" s="110">
        <v>5.5E-2</v>
      </c>
    </row>
    <row r="79" spans="1:1" ht="15.75" x14ac:dyDescent="0.25">
      <c r="A79" s="110">
        <v>5.6000000000000001E-2</v>
      </c>
    </row>
    <row r="80" spans="1:1" ht="15.75" x14ac:dyDescent="0.25">
      <c r="A80" s="110">
        <v>5.7000000000000002E-2</v>
      </c>
    </row>
    <row r="81" spans="1:1" ht="15.75" x14ac:dyDescent="0.25">
      <c r="A81" s="110">
        <v>5.8000000000000003E-2</v>
      </c>
    </row>
    <row r="82" spans="1:1" ht="15.75" x14ac:dyDescent="0.25">
      <c r="A82" s="110">
        <v>5.8999999999999997E-2</v>
      </c>
    </row>
    <row r="83" spans="1:1" ht="15.75" x14ac:dyDescent="0.25">
      <c r="A83" s="110">
        <v>0.06</v>
      </c>
    </row>
    <row r="84" spans="1:1" ht="15.75" x14ac:dyDescent="0.25">
      <c r="A84" s="110">
        <v>6.0999999999999999E-2</v>
      </c>
    </row>
    <row r="85" spans="1:1" ht="15.75" x14ac:dyDescent="0.25">
      <c r="A85" s="110">
        <v>6.2E-2</v>
      </c>
    </row>
    <row r="86" spans="1:1" ht="15.75" x14ac:dyDescent="0.25">
      <c r="A86" s="110">
        <v>6.3E-2</v>
      </c>
    </row>
    <row r="87" spans="1:1" ht="15.75" x14ac:dyDescent="0.25">
      <c r="A87" s="110">
        <v>6.4000000000000001E-2</v>
      </c>
    </row>
    <row r="88" spans="1:1" ht="15.75" x14ac:dyDescent="0.25">
      <c r="A88" s="110">
        <v>6.5000000000000002E-2</v>
      </c>
    </row>
    <row r="89" spans="1:1" ht="15.75" x14ac:dyDescent="0.25">
      <c r="A89" s="110">
        <v>6.6000000000000003E-2</v>
      </c>
    </row>
    <row r="90" spans="1:1" ht="15.75" x14ac:dyDescent="0.25">
      <c r="A90" s="110">
        <v>6.7000000000000004E-2</v>
      </c>
    </row>
    <row r="91" spans="1:1" ht="15.75" x14ac:dyDescent="0.25">
      <c r="A91" s="110">
        <v>6.8000000000000005E-2</v>
      </c>
    </row>
    <row r="92" spans="1:1" ht="15.75" x14ac:dyDescent="0.25">
      <c r="A92" s="110">
        <v>6.9000000000000006E-2</v>
      </c>
    </row>
    <row r="93" spans="1:1" ht="15.75" x14ac:dyDescent="0.25">
      <c r="A93" s="110">
        <v>7.0000000000000007E-2</v>
      </c>
    </row>
    <row r="94" spans="1:1" ht="15.75" x14ac:dyDescent="0.25">
      <c r="A94" s="110">
        <v>7.0999999999999994E-2</v>
      </c>
    </row>
    <row r="95" spans="1:1" ht="15.75" x14ac:dyDescent="0.25">
      <c r="A95" s="110">
        <v>7.1999999999999995E-2</v>
      </c>
    </row>
    <row r="96" spans="1:1" ht="15.75" x14ac:dyDescent="0.25">
      <c r="A96" s="110">
        <v>7.2999999999999995E-2</v>
      </c>
    </row>
    <row r="97" spans="1:1" ht="15.75" x14ac:dyDescent="0.25">
      <c r="A97" s="110">
        <v>7.3999999999999996E-2</v>
      </c>
    </row>
    <row r="98" spans="1:1" ht="15.75" x14ac:dyDescent="0.25">
      <c r="A98" s="110">
        <v>7.4999999999999997E-2</v>
      </c>
    </row>
    <row r="99" spans="1:1" ht="15.75" x14ac:dyDescent="0.25">
      <c r="A99" s="110">
        <v>7.5999999999999998E-2</v>
      </c>
    </row>
    <row r="100" spans="1:1" ht="15.75" x14ac:dyDescent="0.25">
      <c r="A100" s="110">
        <v>7.6999999999999999E-2</v>
      </c>
    </row>
    <row r="101" spans="1:1" ht="15.75" x14ac:dyDescent="0.25">
      <c r="A101" s="110">
        <v>7.8E-2</v>
      </c>
    </row>
    <row r="102" spans="1:1" ht="15.75" x14ac:dyDescent="0.25">
      <c r="A102" s="110">
        <v>7.9000000000000001E-2</v>
      </c>
    </row>
    <row r="103" spans="1:1" ht="15.75" x14ac:dyDescent="0.25">
      <c r="A103" s="110">
        <v>0.08</v>
      </c>
    </row>
    <row r="104" spans="1:1" ht="15.75" x14ac:dyDescent="0.25">
      <c r="A104" s="110">
        <v>8.1000000000000003E-2</v>
      </c>
    </row>
    <row r="105" spans="1:1" ht="15.75" x14ac:dyDescent="0.25">
      <c r="A105" s="110">
        <v>8.2000000000000003E-2</v>
      </c>
    </row>
    <row r="106" spans="1:1" ht="15.75" x14ac:dyDescent="0.25">
      <c r="A106" s="110">
        <v>8.3000000000000004E-2</v>
      </c>
    </row>
    <row r="107" spans="1:1" ht="15.75" x14ac:dyDescent="0.25">
      <c r="A107" s="110">
        <v>8.4000000000000005E-2</v>
      </c>
    </row>
    <row r="108" spans="1:1" ht="15.75" x14ac:dyDescent="0.25">
      <c r="A108" s="110">
        <v>8.5000000000000006E-2</v>
      </c>
    </row>
    <row r="109" spans="1:1" ht="15.75" x14ac:dyDescent="0.25">
      <c r="A109" s="110">
        <v>8.5999999999999993E-2</v>
      </c>
    </row>
    <row r="110" spans="1:1" ht="15.75" x14ac:dyDescent="0.25">
      <c r="A110" s="110">
        <v>8.6999999999999994E-2</v>
      </c>
    </row>
    <row r="111" spans="1:1" ht="15.75" x14ac:dyDescent="0.25">
      <c r="A111" s="110">
        <v>8.7999999999999995E-2</v>
      </c>
    </row>
    <row r="112" spans="1:1" ht="15.75" x14ac:dyDescent="0.25">
      <c r="A112" s="110">
        <v>8.8999999999999996E-2</v>
      </c>
    </row>
    <row r="113" spans="1:1" ht="15.75" x14ac:dyDescent="0.25">
      <c r="A113" s="110">
        <v>0.09</v>
      </c>
    </row>
    <row r="114" spans="1:1" ht="15.75" x14ac:dyDescent="0.25">
      <c r="A114" s="110">
        <v>9.0999999999999998E-2</v>
      </c>
    </row>
    <row r="115" spans="1:1" ht="15.75" x14ac:dyDescent="0.25">
      <c r="A115" s="110">
        <v>9.1999999999999998E-2</v>
      </c>
    </row>
    <row r="116" spans="1:1" ht="15.75" x14ac:dyDescent="0.25">
      <c r="A116" s="110">
        <v>9.2999999999999999E-2</v>
      </c>
    </row>
    <row r="117" spans="1:1" ht="15.75" x14ac:dyDescent="0.25">
      <c r="A117" s="110">
        <v>9.4E-2</v>
      </c>
    </row>
    <row r="118" spans="1:1" ht="15.75" x14ac:dyDescent="0.25">
      <c r="A118" s="110">
        <v>9.5000000000000001E-2</v>
      </c>
    </row>
    <row r="119" spans="1:1" ht="15.75" x14ac:dyDescent="0.25">
      <c r="A119" s="110">
        <v>9.6000000000000002E-2</v>
      </c>
    </row>
    <row r="120" spans="1:1" ht="15.75" x14ac:dyDescent="0.25">
      <c r="A120" s="110">
        <v>9.7000000000000003E-2</v>
      </c>
    </row>
    <row r="121" spans="1:1" ht="15.75" x14ac:dyDescent="0.25">
      <c r="A121" s="110">
        <v>9.8000000000000004E-2</v>
      </c>
    </row>
    <row r="122" spans="1:1" ht="15.75" x14ac:dyDescent="0.25">
      <c r="A122" s="110">
        <v>9.9000000000000005E-2</v>
      </c>
    </row>
    <row r="123" spans="1:1" ht="15.75" x14ac:dyDescent="0.25">
      <c r="A123" s="110">
        <v>0.1</v>
      </c>
    </row>
  </sheetData>
  <sheetProtection algorithmName="SHA-512" hashValue="QBILP4zM8w9btKW1WsV8Wrx3nmCPfY62aIvIKYWHGRPXzLIF48ESUG+MmC9a6kZGpAZ8VIERHd4jULhef4fooQ==" saltValue="HN9MUhjJUvsIyaEls/TNCg==" spinCount="100000" sheet="1" objects="1" scenarios="1"/>
  <mergeCells count="5">
    <mergeCell ref="C30:G30"/>
    <mergeCell ref="C31:G31"/>
    <mergeCell ref="C32:G33"/>
    <mergeCell ref="C36:G37"/>
    <mergeCell ref="C39:G40"/>
  </mergeCells>
  <hyperlinks>
    <hyperlink ref="C36" r:id="rId1"/>
  </hyperlinks>
  <pageMargins left="0.7" right="0.7" top="0.78740157499999996" bottom="0.78740157499999996"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tabColor rgb="FFFF0000"/>
    <pageSetUpPr fitToPage="1"/>
  </sheetPr>
  <dimension ref="A1:O27"/>
  <sheetViews>
    <sheetView showGridLines="0" zoomScaleNormal="100" workbookViewId="0">
      <selection activeCell="F23" sqref="F23"/>
    </sheetView>
  </sheetViews>
  <sheetFormatPr baseColWidth="10" defaultRowHeight="15" x14ac:dyDescent="0.25"/>
  <cols>
    <col min="1" max="1" width="5.85546875" customWidth="1"/>
    <col min="2" max="2" width="4.85546875" customWidth="1"/>
    <col min="3" max="3" width="20.7109375" customWidth="1"/>
    <col min="5" max="5" width="15" customWidth="1"/>
    <col min="6" max="6" width="12.5703125" bestFit="1" customWidth="1"/>
    <col min="12" max="12" width="11" customWidth="1"/>
    <col min="13" max="13" width="18.42578125" bestFit="1" customWidth="1"/>
  </cols>
  <sheetData>
    <row r="1" spans="1:15" x14ac:dyDescent="0.25">
      <c r="A1" s="209">
        <v>1</v>
      </c>
      <c r="B1" s="169"/>
      <c r="C1" s="169"/>
      <c r="D1" s="169"/>
      <c r="E1" s="169"/>
      <c r="F1" s="169"/>
      <c r="G1" s="169"/>
      <c r="H1" s="169"/>
      <c r="I1" s="169"/>
      <c r="J1" s="169"/>
      <c r="K1" s="169"/>
      <c r="L1" s="169"/>
      <c r="M1" s="169"/>
      <c r="N1" s="169"/>
      <c r="O1" s="169"/>
    </row>
    <row r="2" spans="1:15" x14ac:dyDescent="0.25">
      <c r="A2" s="169"/>
      <c r="B2" s="169"/>
      <c r="C2" s="169"/>
      <c r="D2" s="169"/>
      <c r="E2" s="169"/>
      <c r="F2" s="169"/>
      <c r="G2" s="169"/>
      <c r="H2" s="169"/>
      <c r="I2" s="170" t="s">
        <v>112</v>
      </c>
      <c r="J2" s="171"/>
      <c r="K2" s="172"/>
      <c r="L2" s="170" t="s">
        <v>113</v>
      </c>
      <c r="M2" s="170"/>
      <c r="N2" s="169"/>
      <c r="O2" s="169"/>
    </row>
    <row r="3" spans="1:15" x14ac:dyDescent="0.25">
      <c r="A3" s="169"/>
      <c r="B3" s="169"/>
      <c r="C3" s="173" t="s">
        <v>114</v>
      </c>
      <c r="D3" s="290" t="str">
        <f>VLOOKUP(Tacho!A1,Tacho!B7:C12,2,0)</f>
        <v>Interner Zinsfuß</v>
      </c>
      <c r="E3" s="290"/>
      <c r="F3" s="169"/>
      <c r="G3" s="169"/>
      <c r="H3" s="169"/>
      <c r="I3" s="169" t="s">
        <v>115</v>
      </c>
      <c r="J3" s="172">
        <v>0.1</v>
      </c>
      <c r="K3" s="172"/>
      <c r="L3" s="169" t="s">
        <v>23</v>
      </c>
      <c r="M3" s="174">
        <f>VLOOKUP(A1,$B$7:$F$12,5,FALSE)/2</f>
        <v>0.37163045845985865</v>
      </c>
      <c r="N3" s="169"/>
      <c r="O3" s="169"/>
    </row>
    <row r="4" spans="1:15" x14ac:dyDescent="0.25">
      <c r="A4" s="169"/>
      <c r="B4" s="169"/>
      <c r="C4" s="169"/>
      <c r="D4" s="169"/>
      <c r="E4" s="169"/>
      <c r="F4" s="169"/>
      <c r="G4" s="169"/>
      <c r="H4" s="169"/>
      <c r="I4" s="169" t="s">
        <v>116</v>
      </c>
      <c r="J4" s="172">
        <v>0.1</v>
      </c>
      <c r="K4" s="172"/>
      <c r="L4" s="169" t="s">
        <v>117</v>
      </c>
      <c r="M4" s="174">
        <v>5.0000000000000001E-3</v>
      </c>
      <c r="N4" s="169"/>
      <c r="O4" s="169"/>
    </row>
    <row r="5" spans="1:15" x14ac:dyDescent="0.25">
      <c r="A5" s="169"/>
      <c r="B5" s="169"/>
      <c r="C5" s="169"/>
      <c r="D5" s="169"/>
      <c r="E5" s="169"/>
      <c r="F5" s="169"/>
      <c r="G5" s="169"/>
      <c r="H5" s="169"/>
      <c r="I5" s="169" t="s">
        <v>118</v>
      </c>
      <c r="J5" s="175">
        <v>0.1</v>
      </c>
      <c r="K5" s="172"/>
      <c r="L5" s="169" t="s">
        <v>119</v>
      </c>
      <c r="M5" s="174">
        <f>2-M3-M4</f>
        <v>1.6233695415401415</v>
      </c>
      <c r="N5" s="169"/>
      <c r="O5" s="169"/>
    </row>
    <row r="6" spans="1:15" ht="19.149999999999999" customHeight="1" x14ac:dyDescent="0.25">
      <c r="A6" s="169"/>
      <c r="B6" s="176" t="s">
        <v>120</v>
      </c>
      <c r="C6" s="177" t="s">
        <v>21</v>
      </c>
      <c r="D6" s="178" t="s">
        <v>121</v>
      </c>
      <c r="E6" s="178" t="s">
        <v>122</v>
      </c>
      <c r="F6" s="179" t="s">
        <v>123</v>
      </c>
      <c r="G6" s="169" t="s">
        <v>854</v>
      </c>
      <c r="H6" s="169"/>
      <c r="I6" s="169" t="s">
        <v>124</v>
      </c>
      <c r="J6" s="172">
        <v>0.1</v>
      </c>
      <c r="K6" s="172"/>
      <c r="L6" s="169"/>
      <c r="M6" s="169"/>
      <c r="N6" s="169"/>
      <c r="O6" s="169"/>
    </row>
    <row r="7" spans="1:15" ht="19.149999999999999" customHeight="1" x14ac:dyDescent="0.25">
      <c r="A7" s="180"/>
      <c r="B7" s="180">
        <v>1</v>
      </c>
      <c r="C7" s="181" t="s">
        <v>125</v>
      </c>
      <c r="D7" s="182">
        <v>0.12</v>
      </c>
      <c r="E7" s="183">
        <f>Investitionsberechnung!$L$17</f>
        <v>8.9191310030366067E-2</v>
      </c>
      <c r="F7" s="184">
        <f>IF($E$7/$D$7&lt;0,0,IF($E$7&gt;0.24,2,$E$7/$D$7))</f>
        <v>0.7432609169197173</v>
      </c>
      <c r="G7" s="185">
        <v>0.24</v>
      </c>
      <c r="H7" s="169"/>
      <c r="I7" s="169" t="s">
        <v>126</v>
      </c>
      <c r="J7" s="172">
        <v>0.1</v>
      </c>
      <c r="K7" s="172"/>
      <c r="L7" s="169"/>
      <c r="M7" s="169"/>
      <c r="N7" s="169"/>
      <c r="O7" s="169" t="s">
        <v>841</v>
      </c>
    </row>
    <row r="8" spans="1:15" ht="19.149999999999999" customHeight="1" x14ac:dyDescent="0.25">
      <c r="A8" s="180"/>
      <c r="B8" s="180">
        <v>2</v>
      </c>
      <c r="C8" s="186" t="s">
        <v>127</v>
      </c>
      <c r="D8" s="187">
        <v>2</v>
      </c>
      <c r="E8" s="188">
        <f>Investitionsberechnung!$L$18</f>
        <v>0.82616550883844886</v>
      </c>
      <c r="F8" s="189">
        <f>IF(Tacho!$E8/Tacho!$D8&lt;0,0,IF(Tacho!$E8&gt;4,2,Tacho!$E8/Tacho!$D8))</f>
        <v>0.41308275441922443</v>
      </c>
      <c r="G8" s="200">
        <v>4</v>
      </c>
      <c r="H8" s="169"/>
      <c r="I8" s="169" t="s">
        <v>128</v>
      </c>
      <c r="J8" s="172">
        <v>0.1</v>
      </c>
      <c r="K8" s="172"/>
      <c r="L8" s="169"/>
      <c r="M8" s="169"/>
      <c r="N8" s="169"/>
      <c r="O8" s="190">
        <f>VLOOKUP($D$3,$C7:$F$12,3,FALSE)</f>
        <v>8.9191310030366067E-2</v>
      </c>
    </row>
    <row r="9" spans="1:15" ht="19.149999999999999" customHeight="1" x14ac:dyDescent="0.25">
      <c r="A9" s="180"/>
      <c r="B9" s="180">
        <v>3</v>
      </c>
      <c r="C9" s="181" t="s">
        <v>129</v>
      </c>
      <c r="D9" s="191"/>
      <c r="E9" s="192">
        <f>Investitionsberechnung!$L$19</f>
        <v>0.53798812357353021</v>
      </c>
      <c r="F9" s="184">
        <f>2-Tacho!$E9</f>
        <v>1.4620118764264698</v>
      </c>
      <c r="G9" s="176">
        <v>0.01</v>
      </c>
      <c r="H9" s="169"/>
      <c r="I9" s="169" t="s">
        <v>130</v>
      </c>
      <c r="J9" s="175">
        <v>0.1</v>
      </c>
      <c r="K9" s="172"/>
      <c r="L9" s="169"/>
      <c r="M9" s="169" t="s">
        <v>131</v>
      </c>
      <c r="N9" s="169"/>
      <c r="O9" s="169"/>
    </row>
    <row r="10" spans="1:15" ht="19.149999999999999" customHeight="1" x14ac:dyDescent="0.25">
      <c r="A10" s="169"/>
      <c r="B10" s="180">
        <v>4</v>
      </c>
      <c r="C10" s="186" t="s">
        <v>125</v>
      </c>
      <c r="D10" s="193">
        <v>0.12</v>
      </c>
      <c r="E10" s="183">
        <f>Investitionsberechnung!$L$17</f>
        <v>8.9191310030366067E-2</v>
      </c>
      <c r="F10" s="184">
        <f>IF($E$10/$D$10&lt;0,0,IF($E$10&gt;0.24,2,$E$10/$D$10))</f>
        <v>0.7432609169197173</v>
      </c>
      <c r="G10" s="185">
        <v>0.24</v>
      </c>
      <c r="H10" s="169"/>
      <c r="I10" s="169" t="s">
        <v>132</v>
      </c>
      <c r="J10" s="172">
        <v>0.1</v>
      </c>
      <c r="K10" s="172"/>
      <c r="L10" s="291" t="str">
        <f>D3</f>
        <v>Interner Zinsfuß</v>
      </c>
      <c r="M10" s="291"/>
      <c r="N10" s="291"/>
      <c r="O10" s="169"/>
    </row>
    <row r="11" spans="1:15" x14ac:dyDescent="0.25">
      <c r="A11" s="169"/>
      <c r="B11" s="180">
        <v>5</v>
      </c>
      <c r="C11" s="181" t="s">
        <v>127</v>
      </c>
      <c r="D11" s="194">
        <v>2</v>
      </c>
      <c r="E11" s="188">
        <f>Investitionsberechnung!$L$18</f>
        <v>0.82616550883844886</v>
      </c>
      <c r="F11" s="189">
        <f>IF(Tacho!$E11/Tacho!$D11&lt;0,0,IF(Tacho!$E11&gt;4,2,Tacho!$E11/Tacho!$D11))</f>
        <v>0.41308275441922443</v>
      </c>
      <c r="G11" s="200">
        <v>4</v>
      </c>
      <c r="H11" s="169"/>
      <c r="I11" s="169" t="s">
        <v>133</v>
      </c>
      <c r="J11" s="172">
        <v>0.1</v>
      </c>
      <c r="K11" s="172"/>
      <c r="L11" s="169"/>
      <c r="M11" s="169"/>
      <c r="N11" s="169"/>
      <c r="O11" s="169"/>
    </row>
    <row r="12" spans="1:15" x14ac:dyDescent="0.25">
      <c r="A12" s="169"/>
      <c r="B12" s="180">
        <v>6</v>
      </c>
      <c r="C12" s="195" t="s">
        <v>129</v>
      </c>
      <c r="D12" s="196"/>
      <c r="E12" s="192">
        <f>Investitionsberechnung!$L$19</f>
        <v>0.53798812357353021</v>
      </c>
      <c r="F12" s="197">
        <f>2-Tacho!$E12</f>
        <v>1.4620118764264698</v>
      </c>
      <c r="G12" s="176">
        <v>0.01</v>
      </c>
      <c r="H12" s="169"/>
      <c r="I12" s="198" t="s">
        <v>134</v>
      </c>
      <c r="J12" s="175">
        <v>0.1</v>
      </c>
      <c r="K12" s="172"/>
      <c r="L12" s="169"/>
      <c r="M12" s="169"/>
      <c r="N12" s="169"/>
      <c r="O12" s="169"/>
    </row>
    <row r="13" spans="1:15" x14ac:dyDescent="0.25">
      <c r="A13" s="169"/>
      <c r="B13" s="169"/>
      <c r="C13" s="169"/>
      <c r="D13" s="169"/>
      <c r="E13" s="169"/>
      <c r="F13" s="169"/>
      <c r="G13" s="169"/>
      <c r="H13" s="169"/>
      <c r="I13" s="169" t="s">
        <v>135</v>
      </c>
      <c r="J13" s="172">
        <v>1</v>
      </c>
      <c r="K13" s="169"/>
      <c r="L13" s="169"/>
      <c r="M13" s="169"/>
      <c r="N13" s="169"/>
      <c r="O13" s="169"/>
    </row>
    <row r="14" spans="1:15" x14ac:dyDescent="0.25">
      <c r="A14" s="169"/>
      <c r="B14" s="169"/>
      <c r="C14" s="169"/>
      <c r="D14" s="169"/>
      <c r="E14" s="169"/>
      <c r="F14" s="169"/>
      <c r="G14" s="169"/>
      <c r="H14" s="169"/>
      <c r="I14" s="169"/>
      <c r="J14" s="169"/>
      <c r="K14" s="169"/>
      <c r="L14" s="169"/>
      <c r="M14" s="169"/>
      <c r="N14" s="169"/>
      <c r="O14" s="169"/>
    </row>
    <row r="15" spans="1:15" x14ac:dyDescent="0.25">
      <c r="A15" s="169"/>
      <c r="B15" s="169"/>
      <c r="C15" s="169"/>
      <c r="D15" s="169"/>
      <c r="E15" s="169"/>
      <c r="F15" s="169"/>
      <c r="G15" s="169"/>
      <c r="H15" s="169"/>
      <c r="I15" s="169"/>
      <c r="J15" s="169"/>
      <c r="K15" s="169"/>
      <c r="L15" s="169"/>
      <c r="M15" s="169"/>
      <c r="N15" s="169"/>
      <c r="O15" s="169"/>
    </row>
    <row r="16" spans="1:15" x14ac:dyDescent="0.25">
      <c r="A16" s="169"/>
      <c r="B16" s="169"/>
      <c r="C16" s="169"/>
      <c r="D16" s="169"/>
      <c r="E16" s="169"/>
      <c r="F16" s="169"/>
      <c r="G16" s="169"/>
      <c r="H16" s="169"/>
      <c r="I16" s="169"/>
      <c r="J16" s="169"/>
      <c r="K16" s="169"/>
      <c r="L16" s="169"/>
      <c r="M16" s="169"/>
      <c r="N16" s="169"/>
      <c r="O16" s="169"/>
    </row>
    <row r="17" spans="1:15" x14ac:dyDescent="0.25">
      <c r="A17" s="169"/>
      <c r="B17" s="169"/>
      <c r="C17" s="169"/>
      <c r="D17" s="169"/>
      <c r="E17" s="169"/>
      <c r="F17" s="169"/>
      <c r="G17" s="169"/>
      <c r="H17" s="169"/>
      <c r="I17" s="169"/>
      <c r="J17" s="169"/>
      <c r="K17" s="169"/>
      <c r="L17" s="169"/>
      <c r="M17" s="169"/>
      <c r="N17" s="169"/>
      <c r="O17" s="169"/>
    </row>
    <row r="18" spans="1:15" x14ac:dyDescent="0.25">
      <c r="A18" s="169"/>
      <c r="B18" s="169"/>
      <c r="C18" s="169"/>
      <c r="D18" s="169"/>
      <c r="E18" s="169"/>
      <c r="F18" s="169"/>
      <c r="G18" s="169"/>
      <c r="H18" s="169"/>
      <c r="I18" s="169"/>
      <c r="J18" s="169"/>
      <c r="K18" s="169"/>
      <c r="L18" s="169"/>
      <c r="M18" s="169"/>
      <c r="N18" s="169"/>
      <c r="O18" s="169"/>
    </row>
    <row r="19" spans="1:15" x14ac:dyDescent="0.25">
      <c r="A19" s="169"/>
      <c r="B19" s="169"/>
      <c r="C19" s="169"/>
      <c r="D19" s="169"/>
      <c r="E19" s="169"/>
      <c r="F19" s="169"/>
      <c r="G19" s="169"/>
      <c r="H19" s="169"/>
      <c r="I19" s="169"/>
      <c r="J19" s="169"/>
      <c r="K19" s="169"/>
      <c r="L19" s="169"/>
      <c r="M19" s="169"/>
      <c r="N19" s="169"/>
      <c r="O19" s="169"/>
    </row>
    <row r="20" spans="1:15" x14ac:dyDescent="0.25">
      <c r="A20" s="169"/>
      <c r="B20" s="169"/>
      <c r="C20" s="169"/>
      <c r="D20" s="169"/>
      <c r="E20" s="169"/>
      <c r="F20" s="169"/>
      <c r="G20" s="169"/>
      <c r="H20" s="169"/>
      <c r="I20" s="169"/>
      <c r="J20" s="199"/>
      <c r="K20" s="169"/>
      <c r="L20" s="169"/>
      <c r="M20" s="169"/>
      <c r="N20" s="169"/>
      <c r="O20" s="169"/>
    </row>
    <row r="21" spans="1:15" x14ac:dyDescent="0.25">
      <c r="A21" s="169"/>
      <c r="B21" s="169"/>
      <c r="C21" s="169"/>
      <c r="D21" s="169"/>
      <c r="E21" s="169"/>
      <c r="F21" s="169"/>
      <c r="G21" s="169"/>
      <c r="H21" s="169"/>
      <c r="I21" s="169"/>
      <c r="J21" s="169"/>
      <c r="K21" s="169"/>
      <c r="L21" s="169"/>
      <c r="M21" s="169"/>
      <c r="N21" s="169"/>
      <c r="O21" s="169"/>
    </row>
    <row r="22" spans="1:15" x14ac:dyDescent="0.25">
      <c r="A22" s="169"/>
      <c r="B22" s="169"/>
      <c r="C22" s="169"/>
      <c r="D22" s="169"/>
      <c r="E22" s="169"/>
      <c r="F22" s="169"/>
      <c r="G22" s="169"/>
      <c r="H22" s="169"/>
      <c r="I22" s="169"/>
      <c r="J22" s="169"/>
      <c r="K22" s="169"/>
      <c r="L22" s="169"/>
      <c r="M22" s="169"/>
      <c r="N22" s="169"/>
      <c r="O22" s="169"/>
    </row>
    <row r="23" spans="1:15" x14ac:dyDescent="0.25">
      <c r="A23" s="169"/>
      <c r="B23" s="169"/>
      <c r="C23" s="169"/>
      <c r="D23" s="169"/>
      <c r="E23" s="169"/>
      <c r="F23" s="169"/>
      <c r="G23" s="169"/>
      <c r="H23" s="169"/>
      <c r="I23" s="169"/>
      <c r="J23" s="169"/>
      <c r="K23" s="169"/>
      <c r="L23" s="169"/>
      <c r="M23" s="169"/>
      <c r="N23" s="169"/>
      <c r="O23" s="169"/>
    </row>
    <row r="24" spans="1:15" x14ac:dyDescent="0.25">
      <c r="A24" s="169"/>
      <c r="B24" s="169"/>
      <c r="C24" s="169"/>
      <c r="D24" s="169"/>
      <c r="E24" s="169"/>
      <c r="F24" s="169"/>
      <c r="G24" s="169"/>
      <c r="H24" s="169"/>
      <c r="I24" s="169"/>
      <c r="J24" s="169"/>
      <c r="K24" s="169"/>
      <c r="L24" s="169"/>
      <c r="M24" s="169"/>
      <c r="N24" s="169"/>
      <c r="O24" s="169"/>
    </row>
    <row r="25" spans="1:15" x14ac:dyDescent="0.25">
      <c r="A25" s="169"/>
      <c r="B25" s="169"/>
      <c r="C25" s="169"/>
      <c r="D25" s="169"/>
      <c r="E25" s="169"/>
      <c r="F25" s="169"/>
      <c r="G25" s="169"/>
      <c r="H25" s="169"/>
      <c r="I25" s="169"/>
      <c r="J25" s="169"/>
      <c r="K25" s="169"/>
      <c r="L25" s="169"/>
      <c r="M25" s="169"/>
      <c r="N25" s="169"/>
      <c r="O25" s="169"/>
    </row>
    <row r="26" spans="1:15" x14ac:dyDescent="0.25">
      <c r="A26" s="169"/>
      <c r="B26" s="169"/>
      <c r="C26" s="169"/>
      <c r="D26" s="169"/>
      <c r="E26" s="169"/>
      <c r="F26" s="169"/>
      <c r="G26" s="169"/>
      <c r="H26" s="169"/>
      <c r="I26" s="169"/>
      <c r="J26" s="169"/>
      <c r="K26" s="169"/>
      <c r="L26" s="169"/>
      <c r="M26" s="169"/>
      <c r="N26" s="169"/>
      <c r="O26" s="169"/>
    </row>
    <row r="27" spans="1:15" x14ac:dyDescent="0.25">
      <c r="A27" s="169"/>
      <c r="B27" s="169"/>
      <c r="C27" s="169"/>
      <c r="D27" s="169"/>
      <c r="E27" s="169"/>
      <c r="F27" s="169"/>
      <c r="G27" s="169"/>
      <c r="H27" s="169"/>
      <c r="I27" s="169"/>
      <c r="J27" s="169"/>
      <c r="K27" s="169"/>
      <c r="L27" s="169"/>
      <c r="M27" s="169"/>
      <c r="N27" s="169"/>
      <c r="O27" s="169"/>
    </row>
  </sheetData>
  <sheetProtection algorithmName="SHA-512" hashValue="Lgm3N5OFOCP2AeD4NXc915DweXaEM0AMNWBxKqDqeBK9DsRuJu5HSK1U/2xZNIUoaFqlFC46f17IoOOKvPs94A==" saltValue="aUatIJf5OAgfZsOzwLp3ug==" spinCount="100000" sheet="1" objects="1" scenarios="1"/>
  <mergeCells count="2">
    <mergeCell ref="D3:E3"/>
    <mergeCell ref="L10:N10"/>
  </mergeCells>
  <dataValidations count="1">
    <dataValidation type="list" allowBlank="1" showInputMessage="1" showErrorMessage="1" sqref="A1">
      <formula1>$B$7:$B$12</formula1>
    </dataValidation>
  </dataValidations>
  <pageMargins left="0.70866141732283472" right="0.70866141732283472" top="0.59055118110236227" bottom="0.78740157480314965" header="0.31496062992125984" footer="0.31496062992125984"/>
  <pageSetup paperSize="9" scale="50" orientation="portrait" r:id="rId1"/>
  <headerFooter>
    <oddFooter>&amp;L&amp;F&amp;C&amp;P&amp;R&amp;D</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85" zoomScaleNormal="85" workbookViewId="0">
      <pane xSplit="2" ySplit="6" topLeftCell="C7" activePane="bottomRight" state="frozen"/>
      <selection pane="topRight" activeCell="C1" sqref="C1"/>
      <selection pane="bottomLeft" activeCell="A7" sqref="A7"/>
      <selection pane="bottomRight" activeCell="G29" sqref="G29"/>
    </sheetView>
  </sheetViews>
  <sheetFormatPr baseColWidth="10" defaultRowHeight="15" x14ac:dyDescent="0.25"/>
  <cols>
    <col min="1" max="1" width="32.5703125" customWidth="1"/>
    <col min="2" max="2" width="11.5703125" bestFit="1" customWidth="1"/>
    <col min="3" max="4" width="7.42578125" bestFit="1" customWidth="1"/>
    <col min="5" max="10" width="7.7109375" bestFit="1" customWidth="1"/>
    <col min="11" max="11" width="13.42578125" bestFit="1" customWidth="1"/>
    <col min="13" max="13" width="29.28515625" bestFit="1" customWidth="1"/>
    <col min="14" max="14" width="121" bestFit="1" customWidth="1"/>
  </cols>
  <sheetData>
    <row r="1" spans="1:14" x14ac:dyDescent="0.25">
      <c r="A1" s="111" t="s">
        <v>136</v>
      </c>
    </row>
    <row r="2" spans="1:14" x14ac:dyDescent="0.25">
      <c r="A2" t="s">
        <v>137</v>
      </c>
    </row>
    <row r="3" spans="1:14" x14ac:dyDescent="0.25">
      <c r="A3" t="s">
        <v>138</v>
      </c>
    </row>
    <row r="4" spans="1:14" x14ac:dyDescent="0.25">
      <c r="A4" t="s">
        <v>139</v>
      </c>
      <c r="L4" s="111" t="s">
        <v>140</v>
      </c>
    </row>
    <row r="5" spans="1:14" x14ac:dyDescent="0.25">
      <c r="L5" s="113">
        <f>$J$6-$C$6</f>
        <v>7</v>
      </c>
    </row>
    <row r="6" spans="1:14" x14ac:dyDescent="0.25">
      <c r="A6" s="114" t="s">
        <v>141</v>
      </c>
      <c r="B6" s="115" t="s">
        <v>22</v>
      </c>
      <c r="C6" s="113">
        <v>2019</v>
      </c>
      <c r="D6" s="113">
        <v>2020</v>
      </c>
      <c r="E6" s="113">
        <v>2021</v>
      </c>
      <c r="F6" s="113">
        <v>2022</v>
      </c>
      <c r="G6" s="113">
        <v>2023</v>
      </c>
      <c r="H6" s="113">
        <v>2024</v>
      </c>
      <c r="I6" s="113">
        <v>2025</v>
      </c>
      <c r="J6" s="113">
        <v>2026</v>
      </c>
      <c r="K6" s="116" t="s">
        <v>142</v>
      </c>
      <c r="L6" s="117" t="s">
        <v>143</v>
      </c>
      <c r="M6" s="165" t="s">
        <v>89</v>
      </c>
      <c r="N6" s="113" t="s">
        <v>144</v>
      </c>
    </row>
    <row r="7" spans="1:14" ht="18.75" x14ac:dyDescent="0.3">
      <c r="A7" s="118" t="s">
        <v>145</v>
      </c>
      <c r="B7" s="119" t="s">
        <v>146</v>
      </c>
      <c r="C7" s="120">
        <v>0.68</v>
      </c>
      <c r="D7" s="120">
        <v>0.45</v>
      </c>
      <c r="E7" s="120">
        <v>0.55000000000000004</v>
      </c>
      <c r="F7" s="120">
        <v>0.59</v>
      </c>
      <c r="G7" s="120">
        <v>0.62</v>
      </c>
      <c r="H7" s="120">
        <v>0.66</v>
      </c>
      <c r="I7" s="120">
        <v>0.71</v>
      </c>
      <c r="J7" s="120">
        <v>0.75</v>
      </c>
      <c r="K7" s="121">
        <f>$J7/$C7-1</f>
        <v>0.10294117647058809</v>
      </c>
      <c r="L7" s="122">
        <f>($J7/$C7)^(1/$L$5)-1</f>
        <v>1.4095620677931908E-2</v>
      </c>
      <c r="M7" t="s">
        <v>147</v>
      </c>
    </row>
    <row r="8" spans="1:14" ht="18.75" x14ac:dyDescent="0.3">
      <c r="A8" s="118" t="s">
        <v>148</v>
      </c>
      <c r="B8" s="119" t="s">
        <v>146</v>
      </c>
      <c r="C8" s="120">
        <v>1.29</v>
      </c>
      <c r="D8" s="120">
        <v>1.07</v>
      </c>
      <c r="E8" s="120">
        <v>1.18</v>
      </c>
      <c r="F8" s="120">
        <v>1.22</v>
      </c>
      <c r="G8" s="120">
        <v>1.26</v>
      </c>
      <c r="H8" s="120">
        <v>1.31</v>
      </c>
      <c r="I8" s="120">
        <v>1.36</v>
      </c>
      <c r="J8" s="120">
        <v>1.4</v>
      </c>
      <c r="K8" s="121">
        <f>$J8/$C8-1</f>
        <v>8.5271317829457294E-2</v>
      </c>
      <c r="L8" s="122">
        <f t="shared" ref="L8:L16" si="0">($J8/$C8)^(1/$L$5)-1</f>
        <v>1.1758597719035091E-2</v>
      </c>
      <c r="M8" t="s">
        <v>147</v>
      </c>
    </row>
    <row r="9" spans="1:14" ht="18.75" x14ac:dyDescent="0.3">
      <c r="A9" s="118" t="s">
        <v>149</v>
      </c>
      <c r="B9" s="119" t="s">
        <v>146</v>
      </c>
      <c r="C9" s="120">
        <v>1.44</v>
      </c>
      <c r="D9" s="120">
        <v>1.22</v>
      </c>
      <c r="E9" s="120">
        <v>1.31</v>
      </c>
      <c r="F9" s="120">
        <v>1.35</v>
      </c>
      <c r="G9" s="120">
        <v>1.39</v>
      </c>
      <c r="H9" s="120">
        <v>1.44</v>
      </c>
      <c r="I9" s="120">
        <v>1.48</v>
      </c>
      <c r="J9" s="120">
        <v>1.53</v>
      </c>
      <c r="K9" s="121">
        <f>$J9/$C9-1</f>
        <v>6.25E-2</v>
      </c>
      <c r="L9" s="122">
        <f t="shared" si="0"/>
        <v>8.6982722807908974E-3</v>
      </c>
      <c r="M9" t="s">
        <v>147</v>
      </c>
    </row>
    <row r="10" spans="1:14" ht="18.75" x14ac:dyDescent="0.3">
      <c r="A10" s="118" t="s">
        <v>150</v>
      </c>
      <c r="B10" s="119" t="s">
        <v>151</v>
      </c>
      <c r="C10" s="120">
        <v>6.24</v>
      </c>
      <c r="D10" s="120">
        <v>5.78</v>
      </c>
      <c r="E10" s="120">
        <v>6.73</v>
      </c>
      <c r="F10" s="120">
        <v>7.11</v>
      </c>
      <c r="G10" s="120">
        <v>7.38</v>
      </c>
      <c r="H10" s="120">
        <v>7.71</v>
      </c>
      <c r="I10" s="120">
        <v>8.0500000000000007</v>
      </c>
      <c r="J10" s="120">
        <v>8.39</v>
      </c>
      <c r="K10" s="121">
        <f t="shared" ref="K10:K18" si="1">$J10/$C10-1</f>
        <v>0.34455128205128216</v>
      </c>
      <c r="L10" s="122">
        <f t="shared" si="0"/>
        <v>4.3201483247556016E-2</v>
      </c>
      <c r="M10" t="s">
        <v>147</v>
      </c>
    </row>
    <row r="11" spans="1:14" ht="18.75" x14ac:dyDescent="0.3">
      <c r="A11" s="118" t="s">
        <v>152</v>
      </c>
      <c r="B11" s="119" t="s">
        <v>151</v>
      </c>
      <c r="C11" s="120">
        <v>2.86</v>
      </c>
      <c r="D11" s="120">
        <v>2.4300000000000002</v>
      </c>
      <c r="E11" s="120">
        <v>3.19</v>
      </c>
      <c r="F11" s="120">
        <v>3.47</v>
      </c>
      <c r="G11" s="120">
        <v>3.65</v>
      </c>
      <c r="H11" s="120">
        <v>3.9</v>
      </c>
      <c r="I11" s="120">
        <v>4.1399999999999997</v>
      </c>
      <c r="J11" s="120">
        <v>4.38</v>
      </c>
      <c r="K11" s="121">
        <f t="shared" si="1"/>
        <v>0.53146853146853146</v>
      </c>
      <c r="L11" s="122">
        <f t="shared" si="0"/>
        <v>6.2781561374307238E-2</v>
      </c>
      <c r="M11" t="s">
        <v>147</v>
      </c>
    </row>
    <row r="12" spans="1:14" ht="18.75" x14ac:dyDescent="0.3">
      <c r="A12" s="118" t="s">
        <v>153</v>
      </c>
      <c r="B12" s="119" t="s">
        <v>151</v>
      </c>
      <c r="C12" s="120">
        <v>32.5</v>
      </c>
      <c r="D12" s="120">
        <v>32.020000000000003</v>
      </c>
      <c r="E12" s="120">
        <v>32.630000000000003</v>
      </c>
      <c r="F12" s="120">
        <v>33.46</v>
      </c>
      <c r="G12" s="120">
        <v>33.72</v>
      </c>
      <c r="H12" s="120">
        <v>33.15</v>
      </c>
      <c r="I12" s="120">
        <v>32.72</v>
      </c>
      <c r="J12" s="120">
        <v>33.82</v>
      </c>
      <c r="K12" s="121">
        <f t="shared" si="1"/>
        <v>4.061538461538472E-2</v>
      </c>
      <c r="L12" s="122">
        <f t="shared" si="0"/>
        <v>5.7036692107137466E-3</v>
      </c>
      <c r="M12" t="s">
        <v>147</v>
      </c>
    </row>
    <row r="13" spans="1:14" ht="18.75" x14ac:dyDescent="0.3">
      <c r="A13" s="118" t="s">
        <v>39</v>
      </c>
      <c r="B13" s="119" t="s">
        <v>151</v>
      </c>
      <c r="C13" s="120">
        <v>22.26</v>
      </c>
      <c r="D13" s="120">
        <v>21.55</v>
      </c>
      <c r="E13" s="120">
        <v>21.93</v>
      </c>
      <c r="F13" s="120">
        <v>22.53</v>
      </c>
      <c r="G13" s="120">
        <v>22.56</v>
      </c>
      <c r="H13" s="120">
        <v>21.76</v>
      </c>
      <c r="I13" s="120">
        <v>21.1</v>
      </c>
      <c r="J13" s="120">
        <v>21.96</v>
      </c>
      <c r="K13" s="121">
        <f t="shared" si="1"/>
        <v>-1.3477088948787075E-2</v>
      </c>
      <c r="L13" s="122">
        <f t="shared" si="0"/>
        <v>-1.9365124221869534E-3</v>
      </c>
      <c r="M13" t="s">
        <v>147</v>
      </c>
    </row>
    <row r="14" spans="1:14" ht="18.75" x14ac:dyDescent="0.3">
      <c r="A14" s="118" t="s">
        <v>154</v>
      </c>
      <c r="B14" s="119" t="s">
        <v>151</v>
      </c>
      <c r="C14" s="120">
        <v>20.88</v>
      </c>
      <c r="D14" s="120">
        <v>20.14</v>
      </c>
      <c r="E14" s="120">
        <v>20.5</v>
      </c>
      <c r="F14" s="120">
        <v>21.07</v>
      </c>
      <c r="G14" s="120">
        <v>21.07</v>
      </c>
      <c r="H14" s="120">
        <v>20.239999999999998</v>
      </c>
      <c r="I14" s="120">
        <v>19.559999999999999</v>
      </c>
      <c r="J14" s="120">
        <v>20.39</v>
      </c>
      <c r="K14" s="121">
        <f t="shared" si="1"/>
        <v>-2.3467432950191491E-2</v>
      </c>
      <c r="L14" s="122">
        <f t="shared" si="0"/>
        <v>-3.3867061905077378E-3</v>
      </c>
      <c r="M14" t="s">
        <v>147</v>
      </c>
    </row>
    <row r="15" spans="1:14" ht="18.75" x14ac:dyDescent="0.3">
      <c r="A15" s="118" t="s">
        <v>155</v>
      </c>
      <c r="B15" s="119" t="s">
        <v>151</v>
      </c>
      <c r="C15" s="123">
        <v>5.1444000000000001</v>
      </c>
      <c r="D15" s="123">
        <v>4.8827999999999996</v>
      </c>
      <c r="E15" s="124">
        <v>5.04</v>
      </c>
      <c r="F15" s="124">
        <v>5.04</v>
      </c>
      <c r="G15" s="124">
        <v>5.04</v>
      </c>
      <c r="H15" s="124">
        <v>5.04</v>
      </c>
      <c r="I15" s="124">
        <v>5.04</v>
      </c>
      <c r="J15" s="124">
        <v>5.04</v>
      </c>
      <c r="K15" s="121">
        <f t="shared" si="1"/>
        <v>-2.0293911826452127E-2</v>
      </c>
      <c r="L15" s="122">
        <f t="shared" si="0"/>
        <v>-2.9246665664524052E-3</v>
      </c>
      <c r="M15" t="s">
        <v>156</v>
      </c>
      <c r="N15" t="s">
        <v>157</v>
      </c>
    </row>
    <row r="16" spans="1:14" ht="18.75" x14ac:dyDescent="0.3">
      <c r="A16" s="118" t="s">
        <v>38</v>
      </c>
      <c r="B16" s="119" t="s">
        <v>151</v>
      </c>
      <c r="C16" s="125">
        <v>3.1940000000000004</v>
      </c>
      <c r="D16" s="125">
        <v>3.0730000000000004</v>
      </c>
      <c r="E16" s="125">
        <v>3.1940000000000004</v>
      </c>
      <c r="F16" s="125">
        <v>3.1940000000000004</v>
      </c>
      <c r="G16" s="125">
        <v>3.1940000000000004</v>
      </c>
      <c r="H16" s="125">
        <v>3.1940000000000004</v>
      </c>
      <c r="I16" s="125">
        <v>3.1940000000000004</v>
      </c>
      <c r="J16" s="125">
        <v>3.1940000000000004</v>
      </c>
      <c r="K16" s="121">
        <f t="shared" si="1"/>
        <v>0</v>
      </c>
      <c r="L16" s="122">
        <f t="shared" si="0"/>
        <v>0</v>
      </c>
      <c r="M16" t="s">
        <v>158</v>
      </c>
      <c r="N16" t="s">
        <v>157</v>
      </c>
    </row>
    <row r="17" spans="1:14" ht="18.75" x14ac:dyDescent="0.3">
      <c r="A17" s="126"/>
      <c r="B17" s="120"/>
      <c r="C17" s="120"/>
      <c r="D17" s="120"/>
      <c r="E17" s="120"/>
      <c r="F17" s="120"/>
      <c r="G17" s="120"/>
      <c r="H17" s="120"/>
      <c r="I17" s="120"/>
      <c r="J17" s="120"/>
      <c r="K17" s="120"/>
      <c r="L17" s="120"/>
    </row>
    <row r="18" spans="1:14" ht="18.75" x14ac:dyDescent="0.3">
      <c r="A18" s="118" t="s">
        <v>102</v>
      </c>
      <c r="B18" s="119" t="s">
        <v>151</v>
      </c>
      <c r="C18" s="120">
        <v>25.15</v>
      </c>
      <c r="D18" s="120">
        <v>24.69</v>
      </c>
      <c r="E18" s="120">
        <v>25.15</v>
      </c>
      <c r="F18" s="120">
        <v>25.78</v>
      </c>
      <c r="G18" s="120">
        <v>25.95</v>
      </c>
      <c r="H18" s="120">
        <v>25.41</v>
      </c>
      <c r="I18" s="120">
        <v>25</v>
      </c>
      <c r="J18" s="120">
        <v>25.86</v>
      </c>
      <c r="K18" s="121">
        <f t="shared" si="1"/>
        <v>2.8230616302186817E-2</v>
      </c>
      <c r="L18" s="122">
        <f>($J18/$C18)^(1/$L$5)-1</f>
        <v>3.9849871440802431E-3</v>
      </c>
      <c r="M18" t="s">
        <v>147</v>
      </c>
    </row>
    <row r="19" spans="1:14" ht="18.75" x14ac:dyDescent="0.3">
      <c r="A19" s="118" t="s">
        <v>159</v>
      </c>
      <c r="B19" s="119" t="s">
        <v>151</v>
      </c>
      <c r="C19" s="120">
        <v>18.43</v>
      </c>
      <c r="D19" s="120">
        <v>17.809999999999999</v>
      </c>
      <c r="E19" s="120">
        <v>18.13</v>
      </c>
      <c r="F19" s="120">
        <v>18.62</v>
      </c>
      <c r="G19" s="120">
        <v>18.649999999999999</v>
      </c>
      <c r="H19" s="120">
        <v>17.97</v>
      </c>
      <c r="I19" s="120">
        <v>17.420000000000002</v>
      </c>
      <c r="J19" s="120">
        <v>18.14</v>
      </c>
      <c r="K19" s="121">
        <f>$J19/$C19-1</f>
        <v>-1.5735214324470892E-2</v>
      </c>
      <c r="L19" s="122">
        <f>($J19/$C19)^(1/$L$5)-1</f>
        <v>-2.2631961003108936E-3</v>
      </c>
      <c r="M19" t="s">
        <v>147</v>
      </c>
    </row>
    <row r="20" spans="1:14" ht="18.75" x14ac:dyDescent="0.3">
      <c r="A20" s="118" t="s">
        <v>160</v>
      </c>
      <c r="B20" s="119" t="s">
        <v>151</v>
      </c>
      <c r="C20" s="120">
        <v>6.4089999999999998</v>
      </c>
      <c r="D20" s="120">
        <v>5.3559999999999999</v>
      </c>
      <c r="E20" s="120">
        <v>6.9669999999999996</v>
      </c>
      <c r="F20" s="120">
        <v>7.3150000000000004</v>
      </c>
      <c r="G20" s="120">
        <v>7.5469999999999997</v>
      </c>
      <c r="H20" s="120">
        <v>7.6509999999999998</v>
      </c>
      <c r="I20" s="120">
        <v>7.7469999999999999</v>
      </c>
      <c r="J20" s="120">
        <v>7.8410000000000002</v>
      </c>
      <c r="K20" s="121">
        <f>$J20/$C20-1</f>
        <v>0.22343579341550956</v>
      </c>
      <c r="L20" s="122">
        <f>($J20/$C20)^(1/$L$5)-1</f>
        <v>2.9228011492496764E-2</v>
      </c>
      <c r="M20" t="s">
        <v>147</v>
      </c>
    </row>
    <row r="21" spans="1:14" ht="18.75" x14ac:dyDescent="0.3">
      <c r="A21" s="126"/>
      <c r="B21" s="120"/>
      <c r="C21" s="120"/>
      <c r="D21" s="120"/>
      <c r="E21" s="120"/>
      <c r="F21" s="120"/>
      <c r="G21" s="120"/>
      <c r="H21" s="120"/>
      <c r="I21" s="120"/>
      <c r="J21" s="120"/>
      <c r="K21" s="120"/>
      <c r="L21" s="120"/>
    </row>
    <row r="22" spans="1:14" ht="18.75" x14ac:dyDescent="0.3">
      <c r="A22" s="118" t="s">
        <v>161</v>
      </c>
      <c r="B22" s="119" t="s">
        <v>162</v>
      </c>
      <c r="C22" s="120">
        <v>23</v>
      </c>
      <c r="D22" s="120">
        <v>24</v>
      </c>
      <c r="E22" s="120">
        <v>25</v>
      </c>
      <c r="F22" s="120">
        <v>30</v>
      </c>
      <c r="G22" s="120">
        <v>35</v>
      </c>
      <c r="H22" s="120">
        <v>45</v>
      </c>
      <c r="I22" s="120">
        <v>55</v>
      </c>
      <c r="J22" s="120">
        <v>65</v>
      </c>
      <c r="K22" s="121">
        <f>$J22/$C22-1</f>
        <v>1.8260869565217392</v>
      </c>
      <c r="L22" s="122">
        <f>($J22/$C22)^(1/$L$5)-1</f>
        <v>0.15999221446051948</v>
      </c>
      <c r="M22" t="s">
        <v>163</v>
      </c>
      <c r="N22" t="s">
        <v>164</v>
      </c>
    </row>
    <row r="31" spans="1:14" x14ac:dyDescent="0.25">
      <c r="D31" s="127"/>
      <c r="E31" s="127"/>
      <c r="F31" s="127"/>
    </row>
    <row r="32" spans="1:14" x14ac:dyDescent="0.25">
      <c r="F32" s="112"/>
    </row>
  </sheetData>
  <hyperlinks>
    <hyperlink ref="M6" location="Quelle!A1" display="Quellen"/>
  </hyperlinks>
  <pageMargins left="0.7" right="0.7" top="0.78740157499999996" bottom="0.78740157499999996"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G24" sqref="G24"/>
    </sheetView>
  </sheetViews>
  <sheetFormatPr baseColWidth="10" defaultRowHeight="15" x14ac:dyDescent="0.25"/>
  <cols>
    <col min="1" max="1" width="13" bestFit="1" customWidth="1"/>
    <col min="2" max="3" width="18.5703125" bestFit="1" customWidth="1"/>
  </cols>
  <sheetData>
    <row r="1" spans="1:5" x14ac:dyDescent="0.25">
      <c r="A1" s="111" t="s">
        <v>165</v>
      </c>
    </row>
    <row r="2" spans="1:5" x14ac:dyDescent="0.25">
      <c r="E2" s="111" t="s">
        <v>89</v>
      </c>
    </row>
    <row r="3" spans="1:5" x14ac:dyDescent="0.25">
      <c r="A3" t="s">
        <v>166</v>
      </c>
      <c r="B3" t="s">
        <v>167</v>
      </c>
      <c r="C3">
        <v>5</v>
      </c>
      <c r="D3" t="s">
        <v>168</v>
      </c>
      <c r="E3" s="128" t="s">
        <v>169</v>
      </c>
    </row>
    <row r="4" spans="1:5" x14ac:dyDescent="0.25">
      <c r="E4" s="128"/>
    </row>
    <row r="5" spans="1:5" x14ac:dyDescent="0.25">
      <c r="C5" t="s">
        <v>170</v>
      </c>
      <c r="E5" s="128"/>
    </row>
    <row r="6" spans="1:5" x14ac:dyDescent="0.25">
      <c r="A6" t="s">
        <v>171</v>
      </c>
      <c r="B6" t="s">
        <v>172</v>
      </c>
      <c r="C6" t="s">
        <v>173</v>
      </c>
      <c r="D6" t="s">
        <v>174</v>
      </c>
    </row>
    <row r="7" spans="1:5" x14ac:dyDescent="0.25">
      <c r="B7">
        <v>2020</v>
      </c>
      <c r="C7">
        <v>244.14</v>
      </c>
      <c r="D7" s="112">
        <f>C7/1000*100/$C$3</f>
        <v>4.8827999999999996</v>
      </c>
      <c r="E7" s="128" t="s">
        <v>175</v>
      </c>
    </row>
    <row r="8" spans="1:5" x14ac:dyDescent="0.25">
      <c r="B8">
        <v>2019</v>
      </c>
      <c r="C8">
        <v>257.22000000000003</v>
      </c>
      <c r="D8" s="112">
        <f>C8/1000*100/$C$3</f>
        <v>5.1444000000000001</v>
      </c>
      <c r="E8" s="128" t="s">
        <v>175</v>
      </c>
    </row>
    <row r="9" spans="1:5" x14ac:dyDescent="0.25">
      <c r="B9">
        <v>2018</v>
      </c>
      <c r="C9">
        <v>252</v>
      </c>
      <c r="D9">
        <f>C9/1000*100/$C$3</f>
        <v>5.04</v>
      </c>
      <c r="E9" s="128" t="s">
        <v>175</v>
      </c>
    </row>
    <row r="10" spans="1:5" x14ac:dyDescent="0.25">
      <c r="D10" s="129">
        <f>MEDIAN($D$7:$D$9)</f>
        <v>5.04</v>
      </c>
      <c r="E10" s="111" t="s">
        <v>176</v>
      </c>
    </row>
    <row r="12" spans="1:5" x14ac:dyDescent="0.25">
      <c r="A12" t="s">
        <v>177</v>
      </c>
      <c r="B12" t="s">
        <v>178</v>
      </c>
      <c r="C12" t="s">
        <v>179</v>
      </c>
      <c r="D12" t="s">
        <v>174</v>
      </c>
    </row>
    <row r="13" spans="1:5" x14ac:dyDescent="0.25">
      <c r="B13">
        <v>2020</v>
      </c>
      <c r="C13">
        <v>30.73</v>
      </c>
      <c r="D13">
        <f>C13*0.1</f>
        <v>3.0730000000000004</v>
      </c>
      <c r="E13" s="128" t="s">
        <v>175</v>
      </c>
    </row>
    <row r="14" spans="1:5" x14ac:dyDescent="0.25">
      <c r="B14">
        <v>2019</v>
      </c>
      <c r="C14">
        <v>31.94</v>
      </c>
      <c r="D14">
        <f t="shared" ref="D14:D15" si="0">C14*0.1</f>
        <v>3.1940000000000004</v>
      </c>
      <c r="E14" s="128" t="s">
        <v>175</v>
      </c>
    </row>
    <row r="15" spans="1:5" x14ac:dyDescent="0.25">
      <c r="B15">
        <v>2018</v>
      </c>
      <c r="C15">
        <v>32.39</v>
      </c>
      <c r="D15">
        <f t="shared" si="0"/>
        <v>3.2390000000000003</v>
      </c>
      <c r="E15" s="128" t="s">
        <v>175</v>
      </c>
    </row>
    <row r="16" spans="1:5" x14ac:dyDescent="0.25">
      <c r="D16" s="129">
        <f>MEDIAN($D$13:$D$15)</f>
        <v>3.1940000000000004</v>
      </c>
      <c r="E16" s="111" t="s">
        <v>176</v>
      </c>
    </row>
  </sheetData>
  <sheetProtection algorithmName="SHA-512" hashValue="SWnegL2zmHCfOq/iTJ1SsYiBr6UpQcN2ocOhHglT1xWACkz7jyHZN45Ww8mI32b878YffPi239EdjhN9p7a74Q==" saltValue="Hxwv/jhH2YkLE+HU8NY7hQ==" spinCount="100000" sheet="1" objects="1" scenarios="1"/>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Normal="100" workbookViewId="0">
      <selection activeCell="B23" sqref="B23"/>
    </sheetView>
  </sheetViews>
  <sheetFormatPr baseColWidth="10" defaultRowHeight="15" x14ac:dyDescent="0.25"/>
  <cols>
    <col min="1" max="1" width="65" customWidth="1"/>
    <col min="2" max="2" width="19.28515625" customWidth="1"/>
  </cols>
  <sheetData>
    <row r="1" spans="1:1" x14ac:dyDescent="0.25">
      <c r="A1" s="111" t="s">
        <v>186</v>
      </c>
    </row>
    <row r="3" spans="1:1" x14ac:dyDescent="0.25">
      <c r="A3" s="111" t="s">
        <v>187</v>
      </c>
    </row>
    <row r="4" spans="1:1" ht="90" x14ac:dyDescent="0.25">
      <c r="A4" s="130" t="s">
        <v>188</v>
      </c>
    </row>
    <row r="6" spans="1:1" ht="17.25" x14ac:dyDescent="0.25">
      <c r="A6" s="131" t="s">
        <v>189</v>
      </c>
    </row>
    <row r="7" spans="1:1" x14ac:dyDescent="0.25">
      <c r="A7" s="132" t="s">
        <v>190</v>
      </c>
    </row>
    <row r="8" spans="1:1" x14ac:dyDescent="0.25">
      <c r="A8" s="132" t="s">
        <v>191</v>
      </c>
    </row>
    <row r="9" spans="1:1" x14ac:dyDescent="0.25">
      <c r="A9" s="132" t="s">
        <v>192</v>
      </c>
    </row>
  </sheetData>
  <sheetProtection algorithmName="SHA-512" hashValue="+NGE0sQxP/SaG+9IG7G/9lwd3MbGZhKh0gZbbafJjlS0zPxdbU4YCam6J4ApKyRs1zEpWCWfi5ZXZLW6wuYs8A==" saltValue="DyEdahfGlUIVUJbwU5aQrw==" spinCount="100000" sheet="1" objects="1" scenarios="1"/>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C462"/>
  <sheetViews>
    <sheetView topLeftCell="A457" workbookViewId="0">
      <selection activeCell="G472" sqref="G472"/>
    </sheetView>
  </sheetViews>
  <sheetFormatPr baseColWidth="10" defaultRowHeight="15" x14ac:dyDescent="0.25"/>
  <sheetData>
    <row r="1" spans="1:3" x14ac:dyDescent="0.25">
      <c r="B1" t="s">
        <v>193</v>
      </c>
      <c r="C1" t="s">
        <v>194</v>
      </c>
    </row>
    <row r="2" spans="1:3" x14ac:dyDescent="0.25">
      <c r="B2" t="s">
        <v>195</v>
      </c>
    </row>
    <row r="3" spans="1:3" x14ac:dyDescent="0.25">
      <c r="A3" t="s">
        <v>22</v>
      </c>
      <c r="B3" t="s">
        <v>196</v>
      </c>
    </row>
    <row r="4" spans="1:3" x14ac:dyDescent="0.25">
      <c r="A4" t="s">
        <v>197</v>
      </c>
      <c r="B4" t="s">
        <v>198</v>
      </c>
    </row>
    <row r="5" spans="1:3" x14ac:dyDescent="0.25">
      <c r="A5" t="s">
        <v>199</v>
      </c>
      <c r="B5" t="s">
        <v>200</v>
      </c>
    </row>
    <row r="6" spans="1:3" x14ac:dyDescent="0.25">
      <c r="A6" t="s">
        <v>201</v>
      </c>
      <c r="B6">
        <v>8.44</v>
      </c>
    </row>
    <row r="7" spans="1:3" x14ac:dyDescent="0.25">
      <c r="A7" t="s">
        <v>202</v>
      </c>
      <c r="B7">
        <v>8.43</v>
      </c>
    </row>
    <row r="8" spans="1:3" x14ac:dyDescent="0.25">
      <c r="A8" t="s">
        <v>203</v>
      </c>
      <c r="B8">
        <v>8.42</v>
      </c>
    </row>
    <row r="9" spans="1:3" x14ac:dyDescent="0.25">
      <c r="A9" t="s">
        <v>204</v>
      </c>
      <c r="B9">
        <v>8.41</v>
      </c>
    </row>
    <row r="10" spans="1:3" x14ac:dyDescent="0.25">
      <c r="A10" t="s">
        <v>205</v>
      </c>
      <c r="B10">
        <v>8.4</v>
      </c>
    </row>
    <row r="11" spans="1:3" x14ac:dyDescent="0.25">
      <c r="A11" t="s">
        <v>206</v>
      </c>
      <c r="B11">
        <v>8.39</v>
      </c>
    </row>
    <row r="12" spans="1:3" x14ac:dyDescent="0.25">
      <c r="A12" t="s">
        <v>207</v>
      </c>
      <c r="B12">
        <v>8.3699999999999992</v>
      </c>
    </row>
    <row r="13" spans="1:3" x14ac:dyDescent="0.25">
      <c r="A13" t="s">
        <v>208</v>
      </c>
      <c r="B13">
        <v>8.3699999999999992</v>
      </c>
    </row>
    <row r="14" spans="1:3" x14ac:dyDescent="0.25">
      <c r="A14" t="s">
        <v>209</v>
      </c>
      <c r="B14">
        <v>8.36</v>
      </c>
    </row>
    <row r="15" spans="1:3" x14ac:dyDescent="0.25">
      <c r="A15" t="s">
        <v>210</v>
      </c>
      <c r="B15">
        <v>8.35</v>
      </c>
    </row>
    <row r="16" spans="1:3" x14ac:dyDescent="0.25">
      <c r="A16" t="s">
        <v>211</v>
      </c>
      <c r="B16">
        <v>8.34</v>
      </c>
    </row>
    <row r="17" spans="1:2" x14ac:dyDescent="0.25">
      <c r="A17" t="s">
        <v>212</v>
      </c>
      <c r="B17">
        <v>8.33</v>
      </c>
    </row>
    <row r="18" spans="1:2" x14ac:dyDescent="0.25">
      <c r="A18" t="s">
        <v>213</v>
      </c>
      <c r="B18">
        <v>8.32</v>
      </c>
    </row>
    <row r="19" spans="1:2" x14ac:dyDescent="0.25">
      <c r="A19" t="s">
        <v>214</v>
      </c>
      <c r="B19">
        <v>8.3000000000000007</v>
      </c>
    </row>
    <row r="20" spans="1:2" x14ac:dyDescent="0.25">
      <c r="A20" t="s">
        <v>215</v>
      </c>
      <c r="B20">
        <v>8.2799999999999994</v>
      </c>
    </row>
    <row r="21" spans="1:2" x14ac:dyDescent="0.25">
      <c r="A21" t="s">
        <v>216</v>
      </c>
      <c r="B21">
        <v>8.26</v>
      </c>
    </row>
    <row r="22" spans="1:2" x14ac:dyDescent="0.25">
      <c r="A22" t="s">
        <v>217</v>
      </c>
      <c r="B22">
        <v>8.24</v>
      </c>
    </row>
    <row r="23" spans="1:2" x14ac:dyDescent="0.25">
      <c r="A23" t="s">
        <v>218</v>
      </c>
      <c r="B23">
        <v>8.2200000000000006</v>
      </c>
    </row>
    <row r="24" spans="1:2" x14ac:dyDescent="0.25">
      <c r="A24" t="s">
        <v>219</v>
      </c>
      <c r="B24">
        <v>8.1999999999999993</v>
      </c>
    </row>
    <row r="25" spans="1:2" x14ac:dyDescent="0.25">
      <c r="A25" t="s">
        <v>220</v>
      </c>
      <c r="B25">
        <v>8.17</v>
      </c>
    </row>
    <row r="26" spans="1:2" x14ac:dyDescent="0.25">
      <c r="A26" t="s">
        <v>221</v>
      </c>
      <c r="B26">
        <v>8.15</v>
      </c>
    </row>
    <row r="27" spans="1:2" x14ac:dyDescent="0.25">
      <c r="A27" t="s">
        <v>222</v>
      </c>
      <c r="B27">
        <v>8.1199999999999992</v>
      </c>
    </row>
    <row r="28" spans="1:2" x14ac:dyDescent="0.25">
      <c r="A28" t="s">
        <v>223</v>
      </c>
      <c r="B28">
        <v>8.1</v>
      </c>
    </row>
    <row r="29" spans="1:2" x14ac:dyDescent="0.25">
      <c r="A29" t="s">
        <v>224</v>
      </c>
      <c r="B29">
        <v>8.07</v>
      </c>
    </row>
    <row r="30" spans="1:2" x14ac:dyDescent="0.25">
      <c r="A30" t="s">
        <v>225</v>
      </c>
      <c r="B30">
        <v>8.06</v>
      </c>
    </row>
    <row r="31" spans="1:2" x14ac:dyDescent="0.25">
      <c r="A31" t="s">
        <v>226</v>
      </c>
      <c r="B31">
        <v>8.0500000000000007</v>
      </c>
    </row>
    <row r="32" spans="1:2" x14ac:dyDescent="0.25">
      <c r="A32" t="s">
        <v>227</v>
      </c>
      <c r="B32">
        <v>8.0299999999999994</v>
      </c>
    </row>
    <row r="33" spans="1:2" x14ac:dyDescent="0.25">
      <c r="A33" t="s">
        <v>228</v>
      </c>
      <c r="B33">
        <v>8.02</v>
      </c>
    </row>
    <row r="34" spans="1:2" x14ac:dyDescent="0.25">
      <c r="A34" t="s">
        <v>229</v>
      </c>
      <c r="B34">
        <v>8.01</v>
      </c>
    </row>
    <row r="35" spans="1:2" x14ac:dyDescent="0.25">
      <c r="A35" t="s">
        <v>230</v>
      </c>
      <c r="B35">
        <v>8</v>
      </c>
    </row>
    <row r="36" spans="1:2" x14ac:dyDescent="0.25">
      <c r="A36" t="s">
        <v>231</v>
      </c>
      <c r="B36">
        <v>7.99</v>
      </c>
    </row>
    <row r="37" spans="1:2" x14ac:dyDescent="0.25">
      <c r="A37" t="s">
        <v>232</v>
      </c>
      <c r="B37">
        <v>7.97</v>
      </c>
    </row>
    <row r="38" spans="1:2" x14ac:dyDescent="0.25">
      <c r="A38" t="s">
        <v>233</v>
      </c>
      <c r="B38">
        <v>7.95</v>
      </c>
    </row>
    <row r="39" spans="1:2" x14ac:dyDescent="0.25">
      <c r="A39" t="s">
        <v>234</v>
      </c>
      <c r="B39">
        <v>7.94</v>
      </c>
    </row>
    <row r="40" spans="1:2" x14ac:dyDescent="0.25">
      <c r="A40" t="s">
        <v>235</v>
      </c>
      <c r="B40">
        <v>7.92</v>
      </c>
    </row>
    <row r="41" spans="1:2" x14ac:dyDescent="0.25">
      <c r="A41" t="s">
        <v>236</v>
      </c>
      <c r="B41">
        <v>7.91</v>
      </c>
    </row>
    <row r="42" spans="1:2" x14ac:dyDescent="0.25">
      <c r="A42" t="s">
        <v>237</v>
      </c>
      <c r="B42">
        <v>7.89</v>
      </c>
    </row>
    <row r="43" spans="1:2" x14ac:dyDescent="0.25">
      <c r="A43" t="s">
        <v>238</v>
      </c>
      <c r="B43">
        <v>7.88</v>
      </c>
    </row>
    <row r="44" spans="1:2" x14ac:dyDescent="0.25">
      <c r="A44" t="s">
        <v>239</v>
      </c>
      <c r="B44">
        <v>7.86</v>
      </c>
    </row>
    <row r="45" spans="1:2" x14ac:dyDescent="0.25">
      <c r="A45" t="s">
        <v>240</v>
      </c>
      <c r="B45">
        <v>7.84</v>
      </c>
    </row>
    <row r="46" spans="1:2" x14ac:dyDescent="0.25">
      <c r="A46" t="s">
        <v>241</v>
      </c>
      <c r="B46">
        <v>7.82</v>
      </c>
    </row>
    <row r="47" spans="1:2" x14ac:dyDescent="0.25">
      <c r="A47" t="s">
        <v>242</v>
      </c>
      <c r="B47">
        <v>7.8</v>
      </c>
    </row>
    <row r="48" spans="1:2" x14ac:dyDescent="0.25">
      <c r="A48" t="s">
        <v>243</v>
      </c>
      <c r="B48">
        <v>7.78</v>
      </c>
    </row>
    <row r="49" spans="1:2" x14ac:dyDescent="0.25">
      <c r="A49" t="s">
        <v>244</v>
      </c>
      <c r="B49">
        <v>7.75</v>
      </c>
    </row>
    <row r="50" spans="1:2" x14ac:dyDescent="0.25">
      <c r="A50" t="s">
        <v>245</v>
      </c>
      <c r="B50">
        <v>7.74</v>
      </c>
    </row>
    <row r="51" spans="1:2" x14ac:dyDescent="0.25">
      <c r="A51" t="s">
        <v>246</v>
      </c>
      <c r="B51">
        <v>7.72</v>
      </c>
    </row>
    <row r="52" spans="1:2" x14ac:dyDescent="0.25">
      <c r="A52" t="s">
        <v>247</v>
      </c>
      <c r="B52">
        <v>7.71</v>
      </c>
    </row>
    <row r="53" spans="1:2" x14ac:dyDescent="0.25">
      <c r="A53" t="s">
        <v>248</v>
      </c>
      <c r="B53">
        <v>7.7</v>
      </c>
    </row>
    <row r="54" spans="1:2" x14ac:dyDescent="0.25">
      <c r="A54" t="s">
        <v>249</v>
      </c>
      <c r="B54">
        <v>7.69</v>
      </c>
    </row>
    <row r="55" spans="1:2" x14ac:dyDescent="0.25">
      <c r="A55" t="s">
        <v>250</v>
      </c>
      <c r="B55">
        <v>7.68</v>
      </c>
    </row>
    <row r="56" spans="1:2" x14ac:dyDescent="0.25">
      <c r="A56" t="s">
        <v>251</v>
      </c>
      <c r="B56">
        <v>7.67</v>
      </c>
    </row>
    <row r="57" spans="1:2" x14ac:dyDescent="0.25">
      <c r="A57" t="s">
        <v>252</v>
      </c>
      <c r="B57">
        <v>7.67</v>
      </c>
    </row>
    <row r="58" spans="1:2" x14ac:dyDescent="0.25">
      <c r="A58" t="s">
        <v>253</v>
      </c>
      <c r="B58">
        <v>7.66</v>
      </c>
    </row>
    <row r="59" spans="1:2" x14ac:dyDescent="0.25">
      <c r="A59" t="s">
        <v>254</v>
      </c>
      <c r="B59">
        <v>7.66</v>
      </c>
    </row>
    <row r="60" spans="1:2" x14ac:dyDescent="0.25">
      <c r="A60" t="s">
        <v>255</v>
      </c>
      <c r="B60">
        <v>7.66</v>
      </c>
    </row>
    <row r="61" spans="1:2" x14ac:dyDescent="0.25">
      <c r="A61" t="s">
        <v>256</v>
      </c>
      <c r="B61">
        <v>7.66</v>
      </c>
    </row>
    <row r="62" spans="1:2" x14ac:dyDescent="0.25">
      <c r="A62" t="s">
        <v>257</v>
      </c>
      <c r="B62">
        <v>7.66</v>
      </c>
    </row>
    <row r="63" spans="1:2" x14ac:dyDescent="0.25">
      <c r="A63" t="s">
        <v>258</v>
      </c>
      <c r="B63">
        <v>7.66</v>
      </c>
    </row>
    <row r="64" spans="1:2" x14ac:dyDescent="0.25">
      <c r="A64" t="s">
        <v>259</v>
      </c>
      <c r="B64">
        <v>7.67</v>
      </c>
    </row>
    <row r="65" spans="1:2" x14ac:dyDescent="0.25">
      <c r="A65" t="s">
        <v>260</v>
      </c>
      <c r="B65">
        <v>7.67</v>
      </c>
    </row>
    <row r="66" spans="1:2" x14ac:dyDescent="0.25">
      <c r="A66" t="s">
        <v>261</v>
      </c>
      <c r="B66">
        <v>7.67</v>
      </c>
    </row>
    <row r="67" spans="1:2" x14ac:dyDescent="0.25">
      <c r="A67" t="s">
        <v>262</v>
      </c>
      <c r="B67">
        <v>7.68</v>
      </c>
    </row>
    <row r="68" spans="1:2" x14ac:dyDescent="0.25">
      <c r="A68" t="s">
        <v>263</v>
      </c>
      <c r="B68">
        <v>7.68</v>
      </c>
    </row>
    <row r="69" spans="1:2" x14ac:dyDescent="0.25">
      <c r="A69" t="s">
        <v>264</v>
      </c>
      <c r="B69">
        <v>7.69</v>
      </c>
    </row>
    <row r="70" spans="1:2" x14ac:dyDescent="0.25">
      <c r="A70" t="s">
        <v>265</v>
      </c>
      <c r="B70">
        <v>7.69</v>
      </c>
    </row>
    <row r="71" spans="1:2" x14ac:dyDescent="0.25">
      <c r="A71" t="s">
        <v>266</v>
      </c>
      <c r="B71">
        <v>7.7</v>
      </c>
    </row>
    <row r="72" spans="1:2" x14ac:dyDescent="0.25">
      <c r="A72" t="s">
        <v>267</v>
      </c>
      <c r="B72">
        <v>7.7</v>
      </c>
    </row>
    <row r="73" spans="1:2" x14ac:dyDescent="0.25">
      <c r="A73" t="s">
        <v>268</v>
      </c>
      <c r="B73">
        <v>7.71</v>
      </c>
    </row>
    <row r="74" spans="1:2" x14ac:dyDescent="0.25">
      <c r="A74" t="s">
        <v>269</v>
      </c>
      <c r="B74">
        <v>7.71</v>
      </c>
    </row>
    <row r="75" spans="1:2" x14ac:dyDescent="0.25">
      <c r="A75" t="s">
        <v>270</v>
      </c>
      <c r="B75">
        <v>7.71</v>
      </c>
    </row>
    <row r="76" spans="1:2" x14ac:dyDescent="0.25">
      <c r="A76" t="s">
        <v>271</v>
      </c>
      <c r="B76">
        <v>7.71</v>
      </c>
    </row>
    <row r="77" spans="1:2" x14ac:dyDescent="0.25">
      <c r="A77" t="s">
        <v>272</v>
      </c>
      <c r="B77">
        <v>7.71</v>
      </c>
    </row>
    <row r="78" spans="1:2" x14ac:dyDescent="0.25">
      <c r="A78" t="s">
        <v>273</v>
      </c>
      <c r="B78">
        <v>7.71</v>
      </c>
    </row>
    <row r="79" spans="1:2" x14ac:dyDescent="0.25">
      <c r="A79" t="s">
        <v>274</v>
      </c>
      <c r="B79">
        <v>7.71</v>
      </c>
    </row>
    <row r="80" spans="1:2" x14ac:dyDescent="0.25">
      <c r="A80" t="s">
        <v>275</v>
      </c>
      <c r="B80">
        <v>7.71</v>
      </c>
    </row>
    <row r="81" spans="1:2" x14ac:dyDescent="0.25">
      <c r="A81" t="s">
        <v>276</v>
      </c>
      <c r="B81">
        <v>7.7</v>
      </c>
    </row>
    <row r="82" spans="1:2" x14ac:dyDescent="0.25">
      <c r="A82" t="s">
        <v>277</v>
      </c>
      <c r="B82">
        <v>7.69</v>
      </c>
    </row>
    <row r="83" spans="1:2" x14ac:dyDescent="0.25">
      <c r="A83" t="s">
        <v>278</v>
      </c>
      <c r="B83">
        <v>7.68</v>
      </c>
    </row>
    <row r="84" spans="1:2" x14ac:dyDescent="0.25">
      <c r="A84" t="s">
        <v>279</v>
      </c>
      <c r="B84">
        <v>7.67</v>
      </c>
    </row>
    <row r="85" spans="1:2" x14ac:dyDescent="0.25">
      <c r="A85" t="s">
        <v>280</v>
      </c>
      <c r="B85">
        <v>7.67</v>
      </c>
    </row>
    <row r="86" spans="1:2" x14ac:dyDescent="0.25">
      <c r="A86" t="s">
        <v>281</v>
      </c>
      <c r="B86">
        <v>7.66</v>
      </c>
    </row>
    <row r="87" spans="1:2" x14ac:dyDescent="0.25">
      <c r="A87" t="s">
        <v>282</v>
      </c>
      <c r="B87">
        <v>7.66</v>
      </c>
    </row>
    <row r="88" spans="1:2" x14ac:dyDescent="0.25">
      <c r="A88" t="s">
        <v>283</v>
      </c>
      <c r="B88">
        <v>7.65</v>
      </c>
    </row>
    <row r="89" spans="1:2" x14ac:dyDescent="0.25">
      <c r="A89" t="s">
        <v>284</v>
      </c>
      <c r="B89">
        <v>7.65</v>
      </c>
    </row>
    <row r="90" spans="1:2" x14ac:dyDescent="0.25">
      <c r="A90" t="s">
        <v>285</v>
      </c>
      <c r="B90">
        <v>7.65</v>
      </c>
    </row>
    <row r="91" spans="1:2" x14ac:dyDescent="0.25">
      <c r="A91" t="s">
        <v>286</v>
      </c>
      <c r="B91">
        <v>7.65</v>
      </c>
    </row>
    <row r="92" spans="1:2" x14ac:dyDescent="0.25">
      <c r="A92" t="s">
        <v>287</v>
      </c>
      <c r="B92">
        <v>7.64</v>
      </c>
    </row>
    <row r="93" spans="1:2" x14ac:dyDescent="0.25">
      <c r="A93" t="s">
        <v>288</v>
      </c>
      <c r="B93">
        <v>7.64</v>
      </c>
    </row>
    <row r="94" spans="1:2" x14ac:dyDescent="0.25">
      <c r="A94" t="s">
        <v>289</v>
      </c>
      <c r="B94">
        <v>7.64</v>
      </c>
    </row>
    <row r="95" spans="1:2" x14ac:dyDescent="0.25">
      <c r="A95" t="s">
        <v>290</v>
      </c>
      <c r="B95">
        <v>7.65</v>
      </c>
    </row>
    <row r="96" spans="1:2" x14ac:dyDescent="0.25">
      <c r="A96" t="s">
        <v>291</v>
      </c>
      <c r="B96">
        <v>7.66</v>
      </c>
    </row>
    <row r="97" spans="1:2" x14ac:dyDescent="0.25">
      <c r="A97" t="s">
        <v>292</v>
      </c>
      <c r="B97">
        <v>7.67</v>
      </c>
    </row>
    <row r="98" spans="1:2" x14ac:dyDescent="0.25">
      <c r="A98" t="s">
        <v>293</v>
      </c>
      <c r="B98">
        <v>7.68</v>
      </c>
    </row>
    <row r="99" spans="1:2" x14ac:dyDescent="0.25">
      <c r="A99" t="s">
        <v>294</v>
      </c>
      <c r="B99">
        <v>7.68</v>
      </c>
    </row>
    <row r="100" spans="1:2" x14ac:dyDescent="0.25">
      <c r="A100" t="s">
        <v>295</v>
      </c>
      <c r="B100">
        <v>7.68</v>
      </c>
    </row>
    <row r="101" spans="1:2" x14ac:dyDescent="0.25">
      <c r="A101" t="s">
        <v>296</v>
      </c>
      <c r="B101">
        <v>7.68</v>
      </c>
    </row>
    <row r="102" spans="1:2" x14ac:dyDescent="0.25">
      <c r="A102" t="s">
        <v>297</v>
      </c>
      <c r="B102">
        <v>7.68</v>
      </c>
    </row>
    <row r="103" spans="1:2" x14ac:dyDescent="0.25">
      <c r="A103" t="s">
        <v>298</v>
      </c>
      <c r="B103">
        <v>7.66</v>
      </c>
    </row>
    <row r="104" spans="1:2" x14ac:dyDescent="0.25">
      <c r="A104" t="s">
        <v>299</v>
      </c>
      <c r="B104">
        <v>7.65</v>
      </c>
    </row>
    <row r="105" spans="1:2" x14ac:dyDescent="0.25">
      <c r="A105" t="s">
        <v>300</v>
      </c>
      <c r="B105">
        <v>7.64</v>
      </c>
    </row>
    <row r="106" spans="1:2" x14ac:dyDescent="0.25">
      <c r="A106" t="s">
        <v>301</v>
      </c>
      <c r="B106">
        <v>7.62</v>
      </c>
    </row>
    <row r="107" spans="1:2" x14ac:dyDescent="0.25">
      <c r="A107" t="s">
        <v>302</v>
      </c>
      <c r="B107">
        <v>7.61</v>
      </c>
    </row>
    <row r="108" spans="1:2" x14ac:dyDescent="0.25">
      <c r="A108" t="s">
        <v>303</v>
      </c>
      <c r="B108">
        <v>7.59</v>
      </c>
    </row>
    <row r="109" spans="1:2" x14ac:dyDescent="0.25">
      <c r="A109" t="s">
        <v>304</v>
      </c>
      <c r="B109">
        <v>7.57</v>
      </c>
    </row>
    <row r="110" spans="1:2" x14ac:dyDescent="0.25">
      <c r="A110" t="s">
        <v>305</v>
      </c>
      <c r="B110">
        <v>7.56</v>
      </c>
    </row>
    <row r="111" spans="1:2" x14ac:dyDescent="0.25">
      <c r="A111" t="s">
        <v>306</v>
      </c>
      <c r="B111">
        <v>7.54</v>
      </c>
    </row>
    <row r="112" spans="1:2" x14ac:dyDescent="0.25">
      <c r="A112" t="s">
        <v>307</v>
      </c>
      <c r="B112">
        <v>7.53</v>
      </c>
    </row>
    <row r="113" spans="1:2" x14ac:dyDescent="0.25">
      <c r="A113" t="s">
        <v>308</v>
      </c>
      <c r="B113">
        <v>7.52</v>
      </c>
    </row>
    <row r="114" spans="1:2" x14ac:dyDescent="0.25">
      <c r="A114" t="s">
        <v>309</v>
      </c>
      <c r="B114">
        <v>7.5</v>
      </c>
    </row>
    <row r="115" spans="1:2" x14ac:dyDescent="0.25">
      <c r="A115" t="s">
        <v>310</v>
      </c>
      <c r="B115">
        <v>7.49</v>
      </c>
    </row>
    <row r="116" spans="1:2" x14ac:dyDescent="0.25">
      <c r="A116" t="s">
        <v>311</v>
      </c>
      <c r="B116">
        <v>7.48</v>
      </c>
    </row>
    <row r="117" spans="1:2" x14ac:dyDescent="0.25">
      <c r="A117" t="s">
        <v>312</v>
      </c>
      <c r="B117">
        <v>7.47</v>
      </c>
    </row>
    <row r="118" spans="1:2" x14ac:dyDescent="0.25">
      <c r="A118" t="s">
        <v>313</v>
      </c>
      <c r="B118">
        <v>7.46</v>
      </c>
    </row>
    <row r="119" spans="1:2" x14ac:dyDescent="0.25">
      <c r="A119" t="s">
        <v>314</v>
      </c>
      <c r="B119">
        <v>7.45</v>
      </c>
    </row>
    <row r="120" spans="1:2" x14ac:dyDescent="0.25">
      <c r="A120" t="s">
        <v>315</v>
      </c>
      <c r="B120">
        <v>7.45</v>
      </c>
    </row>
    <row r="121" spans="1:2" x14ac:dyDescent="0.25">
      <c r="A121" t="s">
        <v>316</v>
      </c>
      <c r="B121">
        <v>7.44</v>
      </c>
    </row>
    <row r="122" spans="1:2" x14ac:dyDescent="0.25">
      <c r="A122" t="s">
        <v>317</v>
      </c>
      <c r="B122">
        <v>7.43</v>
      </c>
    </row>
    <row r="123" spans="1:2" x14ac:dyDescent="0.25">
      <c r="A123" t="s">
        <v>318</v>
      </c>
      <c r="B123">
        <v>7.42</v>
      </c>
    </row>
    <row r="124" spans="1:2" x14ac:dyDescent="0.25">
      <c r="A124" t="s">
        <v>319</v>
      </c>
      <c r="B124">
        <v>7.42</v>
      </c>
    </row>
    <row r="125" spans="1:2" x14ac:dyDescent="0.25">
      <c r="A125" t="s">
        <v>320</v>
      </c>
      <c r="B125">
        <v>7.41</v>
      </c>
    </row>
    <row r="126" spans="1:2" x14ac:dyDescent="0.25">
      <c r="A126" t="s">
        <v>321</v>
      </c>
      <c r="B126">
        <v>7.4</v>
      </c>
    </row>
    <row r="127" spans="1:2" x14ac:dyDescent="0.25">
      <c r="A127" t="s">
        <v>322</v>
      </c>
      <c r="B127">
        <v>7.39</v>
      </c>
    </row>
    <row r="128" spans="1:2" x14ac:dyDescent="0.25">
      <c r="A128" t="s">
        <v>323</v>
      </c>
      <c r="B128">
        <v>7.39</v>
      </c>
    </row>
    <row r="129" spans="1:2" x14ac:dyDescent="0.25">
      <c r="A129" t="s">
        <v>324</v>
      </c>
      <c r="B129">
        <v>7.38</v>
      </c>
    </row>
    <row r="130" spans="1:2" x14ac:dyDescent="0.25">
      <c r="A130" t="s">
        <v>325</v>
      </c>
      <c r="B130">
        <v>7.37</v>
      </c>
    </row>
    <row r="131" spans="1:2" x14ac:dyDescent="0.25">
      <c r="A131" t="s">
        <v>326</v>
      </c>
      <c r="B131">
        <v>7.36</v>
      </c>
    </row>
    <row r="132" spans="1:2" x14ac:dyDescent="0.25">
      <c r="A132" t="s">
        <v>327</v>
      </c>
      <c r="B132">
        <v>7.34</v>
      </c>
    </row>
    <row r="133" spans="1:2" x14ac:dyDescent="0.25">
      <c r="A133" t="s">
        <v>328</v>
      </c>
      <c r="B133">
        <v>7.32</v>
      </c>
    </row>
    <row r="134" spans="1:2" x14ac:dyDescent="0.25">
      <c r="A134" t="s">
        <v>329</v>
      </c>
      <c r="B134">
        <v>7.3</v>
      </c>
    </row>
    <row r="135" spans="1:2" x14ac:dyDescent="0.25">
      <c r="A135" t="s">
        <v>330</v>
      </c>
      <c r="B135">
        <v>7.28</v>
      </c>
    </row>
    <row r="136" spans="1:2" x14ac:dyDescent="0.25">
      <c r="A136" t="s">
        <v>331</v>
      </c>
      <c r="B136">
        <v>7.26</v>
      </c>
    </row>
    <row r="137" spans="1:2" x14ac:dyDescent="0.25">
      <c r="A137" t="s">
        <v>332</v>
      </c>
      <c r="B137">
        <v>7.24</v>
      </c>
    </row>
    <row r="138" spans="1:2" x14ac:dyDescent="0.25">
      <c r="A138" t="s">
        <v>333</v>
      </c>
      <c r="B138">
        <v>7.22</v>
      </c>
    </row>
    <row r="139" spans="1:2" x14ac:dyDescent="0.25">
      <c r="A139" t="s">
        <v>334</v>
      </c>
      <c r="B139">
        <v>7.2</v>
      </c>
    </row>
    <row r="140" spans="1:2" x14ac:dyDescent="0.25">
      <c r="A140" t="s">
        <v>335</v>
      </c>
      <c r="B140">
        <v>7.19</v>
      </c>
    </row>
    <row r="141" spans="1:2" x14ac:dyDescent="0.25">
      <c r="A141" t="s">
        <v>336</v>
      </c>
      <c r="B141">
        <v>7.18</v>
      </c>
    </row>
    <row r="142" spans="1:2" x14ac:dyDescent="0.25">
      <c r="A142" t="s">
        <v>337</v>
      </c>
      <c r="B142">
        <v>7.17</v>
      </c>
    </row>
    <row r="143" spans="1:2" x14ac:dyDescent="0.25">
      <c r="A143" t="s">
        <v>338</v>
      </c>
      <c r="B143">
        <v>7.16</v>
      </c>
    </row>
    <row r="144" spans="1:2" x14ac:dyDescent="0.25">
      <c r="A144" t="s">
        <v>339</v>
      </c>
      <c r="B144">
        <v>7.15</v>
      </c>
    </row>
    <row r="145" spans="1:2" x14ac:dyDescent="0.25">
      <c r="A145" t="s">
        <v>340</v>
      </c>
      <c r="B145">
        <v>7.14</v>
      </c>
    </row>
    <row r="146" spans="1:2" x14ac:dyDescent="0.25">
      <c r="A146" t="s">
        <v>341</v>
      </c>
      <c r="B146">
        <v>7.14</v>
      </c>
    </row>
    <row r="147" spans="1:2" x14ac:dyDescent="0.25">
      <c r="A147" t="s">
        <v>342</v>
      </c>
      <c r="B147">
        <v>7.14</v>
      </c>
    </row>
    <row r="148" spans="1:2" x14ac:dyDescent="0.25">
      <c r="A148" t="s">
        <v>343</v>
      </c>
      <c r="B148">
        <v>7.14</v>
      </c>
    </row>
    <row r="149" spans="1:2" x14ac:dyDescent="0.25">
      <c r="A149" t="s">
        <v>344</v>
      </c>
      <c r="B149">
        <v>7.15</v>
      </c>
    </row>
    <row r="150" spans="1:2" x14ac:dyDescent="0.25">
      <c r="A150" t="s">
        <v>345</v>
      </c>
      <c r="B150">
        <v>7.15</v>
      </c>
    </row>
    <row r="151" spans="1:2" x14ac:dyDescent="0.25">
      <c r="A151" t="s">
        <v>346</v>
      </c>
      <c r="B151">
        <v>7.15</v>
      </c>
    </row>
    <row r="152" spans="1:2" x14ac:dyDescent="0.25">
      <c r="A152" t="s">
        <v>347</v>
      </c>
      <c r="B152">
        <v>7.15</v>
      </c>
    </row>
    <row r="153" spans="1:2" x14ac:dyDescent="0.25">
      <c r="A153" t="s">
        <v>348</v>
      </c>
      <c r="B153">
        <v>7.14</v>
      </c>
    </row>
    <row r="154" spans="1:2" x14ac:dyDescent="0.25">
      <c r="A154" t="s">
        <v>349</v>
      </c>
      <c r="B154">
        <v>7.14</v>
      </c>
    </row>
    <row r="155" spans="1:2" x14ac:dyDescent="0.25">
      <c r="A155" t="s">
        <v>350</v>
      </c>
      <c r="B155">
        <v>7.14</v>
      </c>
    </row>
    <row r="156" spans="1:2" x14ac:dyDescent="0.25">
      <c r="A156" t="s">
        <v>351</v>
      </c>
      <c r="B156">
        <v>7.14</v>
      </c>
    </row>
    <row r="157" spans="1:2" x14ac:dyDescent="0.25">
      <c r="A157" t="s">
        <v>352</v>
      </c>
      <c r="B157">
        <v>7.14</v>
      </c>
    </row>
    <row r="158" spans="1:2" x14ac:dyDescent="0.25">
      <c r="A158" t="s">
        <v>353</v>
      </c>
      <c r="B158">
        <v>7.14</v>
      </c>
    </row>
    <row r="159" spans="1:2" x14ac:dyDescent="0.25">
      <c r="A159" t="s">
        <v>354</v>
      </c>
      <c r="B159">
        <v>7.14</v>
      </c>
    </row>
    <row r="160" spans="1:2" x14ac:dyDescent="0.25">
      <c r="A160" t="s">
        <v>355</v>
      </c>
      <c r="B160">
        <v>7.14</v>
      </c>
    </row>
    <row r="161" spans="1:2" x14ac:dyDescent="0.25">
      <c r="A161" t="s">
        <v>356</v>
      </c>
      <c r="B161">
        <v>7.13</v>
      </c>
    </row>
    <row r="162" spans="1:2" x14ac:dyDescent="0.25">
      <c r="A162" t="s">
        <v>357</v>
      </c>
      <c r="B162">
        <v>7.13</v>
      </c>
    </row>
    <row r="163" spans="1:2" x14ac:dyDescent="0.25">
      <c r="A163" t="s">
        <v>358</v>
      </c>
      <c r="B163">
        <v>7.13</v>
      </c>
    </row>
    <row r="164" spans="1:2" x14ac:dyDescent="0.25">
      <c r="A164" t="s">
        <v>359</v>
      </c>
      <c r="B164">
        <v>7.14</v>
      </c>
    </row>
    <row r="165" spans="1:2" x14ac:dyDescent="0.25">
      <c r="A165" t="s">
        <v>360</v>
      </c>
      <c r="B165">
        <v>7.14</v>
      </c>
    </row>
    <row r="166" spans="1:2" x14ac:dyDescent="0.25">
      <c r="A166" t="s">
        <v>361</v>
      </c>
      <c r="B166">
        <v>7.14</v>
      </c>
    </row>
    <row r="167" spans="1:2" x14ac:dyDescent="0.25">
      <c r="A167" t="s">
        <v>362</v>
      </c>
      <c r="B167">
        <v>7.15</v>
      </c>
    </row>
    <row r="168" spans="1:2" x14ac:dyDescent="0.25">
      <c r="A168" t="s">
        <v>363</v>
      </c>
      <c r="B168">
        <v>7.15</v>
      </c>
    </row>
    <row r="169" spans="1:2" x14ac:dyDescent="0.25">
      <c r="A169" t="s">
        <v>364</v>
      </c>
      <c r="B169">
        <v>7.16</v>
      </c>
    </row>
    <row r="170" spans="1:2" x14ac:dyDescent="0.25">
      <c r="A170" t="s">
        <v>365</v>
      </c>
      <c r="B170">
        <v>7.16</v>
      </c>
    </row>
    <row r="171" spans="1:2" x14ac:dyDescent="0.25">
      <c r="A171" t="s">
        <v>366</v>
      </c>
      <c r="B171">
        <v>7.16</v>
      </c>
    </row>
    <row r="172" spans="1:2" x14ac:dyDescent="0.25">
      <c r="A172" t="s">
        <v>367</v>
      </c>
      <c r="B172">
        <v>7.15</v>
      </c>
    </row>
    <row r="173" spans="1:2" x14ac:dyDescent="0.25">
      <c r="A173" t="s">
        <v>368</v>
      </c>
      <c r="B173">
        <v>7.15</v>
      </c>
    </row>
    <row r="174" spans="1:2" x14ac:dyDescent="0.25">
      <c r="A174" t="s">
        <v>369</v>
      </c>
      <c r="B174">
        <v>7.15</v>
      </c>
    </row>
    <row r="175" spans="1:2" x14ac:dyDescent="0.25">
      <c r="A175" t="s">
        <v>370</v>
      </c>
      <c r="B175">
        <v>7.15</v>
      </c>
    </row>
    <row r="176" spans="1:2" x14ac:dyDescent="0.25">
      <c r="A176" t="s">
        <v>371</v>
      </c>
      <c r="B176">
        <v>7.15</v>
      </c>
    </row>
    <row r="177" spans="1:2" x14ac:dyDescent="0.25">
      <c r="A177" t="s">
        <v>372</v>
      </c>
      <c r="B177">
        <v>7.15</v>
      </c>
    </row>
    <row r="178" spans="1:2" x14ac:dyDescent="0.25">
      <c r="A178" t="s">
        <v>373</v>
      </c>
      <c r="B178">
        <v>7.15</v>
      </c>
    </row>
    <row r="179" spans="1:2" x14ac:dyDescent="0.25">
      <c r="A179" t="s">
        <v>374</v>
      </c>
      <c r="B179">
        <v>7.14</v>
      </c>
    </row>
    <row r="180" spans="1:2" x14ac:dyDescent="0.25">
      <c r="A180" t="s">
        <v>375</v>
      </c>
      <c r="B180">
        <v>7.14</v>
      </c>
    </row>
    <row r="181" spans="1:2" x14ac:dyDescent="0.25">
      <c r="A181" t="s">
        <v>376</v>
      </c>
      <c r="B181">
        <v>7.13</v>
      </c>
    </row>
    <row r="182" spans="1:2" x14ac:dyDescent="0.25">
      <c r="A182" t="s">
        <v>377</v>
      </c>
      <c r="B182">
        <v>7.12</v>
      </c>
    </row>
    <row r="183" spans="1:2" x14ac:dyDescent="0.25">
      <c r="A183" t="s">
        <v>378</v>
      </c>
      <c r="B183">
        <v>7.11</v>
      </c>
    </row>
    <row r="184" spans="1:2" x14ac:dyDescent="0.25">
      <c r="A184" t="s">
        <v>379</v>
      </c>
      <c r="B184">
        <v>7.1</v>
      </c>
    </row>
    <row r="185" spans="1:2" x14ac:dyDescent="0.25">
      <c r="A185" t="s">
        <v>380</v>
      </c>
      <c r="B185">
        <v>7.09</v>
      </c>
    </row>
    <row r="186" spans="1:2" x14ac:dyDescent="0.25">
      <c r="A186" t="s">
        <v>381</v>
      </c>
      <c r="B186">
        <v>7.08</v>
      </c>
    </row>
    <row r="187" spans="1:2" x14ac:dyDescent="0.25">
      <c r="A187" t="s">
        <v>382</v>
      </c>
      <c r="B187">
        <v>7.07</v>
      </c>
    </row>
    <row r="188" spans="1:2" x14ac:dyDescent="0.25">
      <c r="A188" t="s">
        <v>383</v>
      </c>
      <c r="B188">
        <v>7.06</v>
      </c>
    </row>
    <row r="189" spans="1:2" x14ac:dyDescent="0.25">
      <c r="A189" t="s">
        <v>384</v>
      </c>
      <c r="B189">
        <v>7.05</v>
      </c>
    </row>
    <row r="190" spans="1:2" x14ac:dyDescent="0.25">
      <c r="A190" t="s">
        <v>385</v>
      </c>
      <c r="B190">
        <v>7.03</v>
      </c>
    </row>
    <row r="191" spans="1:2" x14ac:dyDescent="0.25">
      <c r="A191" t="s">
        <v>386</v>
      </c>
      <c r="B191">
        <v>7.02</v>
      </c>
    </row>
    <row r="192" spans="1:2" x14ac:dyDescent="0.25">
      <c r="A192" t="s">
        <v>387</v>
      </c>
      <c r="B192">
        <v>7</v>
      </c>
    </row>
    <row r="193" spans="1:2" x14ac:dyDescent="0.25">
      <c r="A193" t="s">
        <v>388</v>
      </c>
      <c r="B193">
        <v>6.98</v>
      </c>
    </row>
    <row r="194" spans="1:2" x14ac:dyDescent="0.25">
      <c r="A194" t="s">
        <v>389</v>
      </c>
      <c r="B194">
        <v>6.96</v>
      </c>
    </row>
    <row r="195" spans="1:2" x14ac:dyDescent="0.25">
      <c r="A195" t="s">
        <v>390</v>
      </c>
      <c r="B195">
        <v>6.94</v>
      </c>
    </row>
    <row r="196" spans="1:2" x14ac:dyDescent="0.25">
      <c r="A196" t="s">
        <v>391</v>
      </c>
      <c r="B196">
        <v>6.92</v>
      </c>
    </row>
    <row r="197" spans="1:2" x14ac:dyDescent="0.25">
      <c r="A197" t="s">
        <v>392</v>
      </c>
      <c r="B197">
        <v>6.9</v>
      </c>
    </row>
    <row r="198" spans="1:2" x14ac:dyDescent="0.25">
      <c r="A198" t="s">
        <v>393</v>
      </c>
      <c r="B198">
        <v>6.87</v>
      </c>
    </row>
    <row r="199" spans="1:2" x14ac:dyDescent="0.25">
      <c r="A199" t="s">
        <v>394</v>
      </c>
      <c r="B199">
        <v>6.85</v>
      </c>
    </row>
    <row r="200" spans="1:2" x14ac:dyDescent="0.25">
      <c r="A200" t="s">
        <v>395</v>
      </c>
      <c r="B200">
        <v>6.83</v>
      </c>
    </row>
    <row r="201" spans="1:2" x14ac:dyDescent="0.25">
      <c r="A201" t="s">
        <v>396</v>
      </c>
      <c r="B201">
        <v>6.8</v>
      </c>
    </row>
    <row r="202" spans="1:2" x14ac:dyDescent="0.25">
      <c r="A202" t="s">
        <v>397</v>
      </c>
      <c r="B202">
        <v>6.78</v>
      </c>
    </row>
    <row r="203" spans="1:2" x14ac:dyDescent="0.25">
      <c r="A203" t="s">
        <v>398</v>
      </c>
      <c r="B203">
        <v>6.76</v>
      </c>
    </row>
    <row r="204" spans="1:2" x14ac:dyDescent="0.25">
      <c r="A204" t="s">
        <v>399</v>
      </c>
      <c r="B204">
        <v>6.74</v>
      </c>
    </row>
    <row r="205" spans="1:2" x14ac:dyDescent="0.25">
      <c r="A205" t="s">
        <v>400</v>
      </c>
      <c r="B205">
        <v>6.73</v>
      </c>
    </row>
    <row r="206" spans="1:2" x14ac:dyDescent="0.25">
      <c r="A206" t="s">
        <v>401</v>
      </c>
      <c r="B206">
        <v>6.71</v>
      </c>
    </row>
    <row r="207" spans="1:2" x14ac:dyDescent="0.25">
      <c r="A207" t="s">
        <v>402</v>
      </c>
      <c r="B207">
        <v>6.7</v>
      </c>
    </row>
    <row r="208" spans="1:2" x14ac:dyDescent="0.25">
      <c r="A208" t="s">
        <v>403</v>
      </c>
      <c r="B208">
        <v>6.68</v>
      </c>
    </row>
    <row r="209" spans="1:2" x14ac:dyDescent="0.25">
      <c r="A209" t="s">
        <v>404</v>
      </c>
      <c r="B209">
        <v>6.66</v>
      </c>
    </row>
    <row r="210" spans="1:2" x14ac:dyDescent="0.25">
      <c r="A210" t="s">
        <v>405</v>
      </c>
      <c r="B210">
        <v>6.64</v>
      </c>
    </row>
    <row r="211" spans="1:2" x14ac:dyDescent="0.25">
      <c r="A211" t="s">
        <v>406</v>
      </c>
      <c r="B211">
        <v>6.61</v>
      </c>
    </row>
    <row r="212" spans="1:2" x14ac:dyDescent="0.25">
      <c r="A212" t="s">
        <v>407</v>
      </c>
      <c r="B212">
        <v>6.59</v>
      </c>
    </row>
    <row r="213" spans="1:2" x14ac:dyDescent="0.25">
      <c r="A213" t="s">
        <v>408</v>
      </c>
      <c r="B213">
        <v>6.56</v>
      </c>
    </row>
    <row r="214" spans="1:2" x14ac:dyDescent="0.25">
      <c r="A214" t="s">
        <v>409</v>
      </c>
      <c r="B214">
        <v>6.53</v>
      </c>
    </row>
    <row r="215" spans="1:2" x14ac:dyDescent="0.25">
      <c r="A215" t="s">
        <v>410</v>
      </c>
      <c r="B215">
        <v>6.5</v>
      </c>
    </row>
    <row r="216" spans="1:2" x14ac:dyDescent="0.25">
      <c r="A216" t="s">
        <v>411</v>
      </c>
      <c r="B216">
        <v>6.47</v>
      </c>
    </row>
    <row r="217" spans="1:2" x14ac:dyDescent="0.25">
      <c r="A217" t="s">
        <v>412</v>
      </c>
      <c r="B217">
        <v>6.44</v>
      </c>
    </row>
    <row r="218" spans="1:2" x14ac:dyDescent="0.25">
      <c r="A218" t="s">
        <v>413</v>
      </c>
      <c r="B218">
        <v>6.41</v>
      </c>
    </row>
    <row r="219" spans="1:2" x14ac:dyDescent="0.25">
      <c r="A219" t="s">
        <v>414</v>
      </c>
      <c r="B219">
        <v>6.38</v>
      </c>
    </row>
    <row r="220" spans="1:2" x14ac:dyDescent="0.25">
      <c r="A220" t="s">
        <v>415</v>
      </c>
      <c r="B220">
        <v>6.34</v>
      </c>
    </row>
    <row r="221" spans="1:2" x14ac:dyDescent="0.25">
      <c r="A221" t="s">
        <v>416</v>
      </c>
      <c r="B221">
        <v>6.31</v>
      </c>
    </row>
    <row r="222" spans="1:2" x14ac:dyDescent="0.25">
      <c r="A222" t="s">
        <v>417</v>
      </c>
      <c r="B222">
        <v>6.28</v>
      </c>
    </row>
    <row r="223" spans="1:2" x14ac:dyDescent="0.25">
      <c r="A223" t="s">
        <v>418</v>
      </c>
      <c r="B223">
        <v>6.25</v>
      </c>
    </row>
    <row r="224" spans="1:2" x14ac:dyDescent="0.25">
      <c r="A224" t="s">
        <v>419</v>
      </c>
      <c r="B224">
        <v>6.22</v>
      </c>
    </row>
    <row r="225" spans="1:2" x14ac:dyDescent="0.25">
      <c r="A225" t="s">
        <v>420</v>
      </c>
      <c r="B225">
        <v>6.19</v>
      </c>
    </row>
    <row r="226" spans="1:2" x14ac:dyDescent="0.25">
      <c r="A226" t="s">
        <v>421</v>
      </c>
      <c r="B226">
        <v>6.16</v>
      </c>
    </row>
    <row r="227" spans="1:2" x14ac:dyDescent="0.25">
      <c r="A227" t="s">
        <v>422</v>
      </c>
      <c r="B227">
        <v>6.14</v>
      </c>
    </row>
    <row r="228" spans="1:2" x14ac:dyDescent="0.25">
      <c r="A228" t="s">
        <v>423</v>
      </c>
      <c r="B228">
        <v>6.1</v>
      </c>
    </row>
    <row r="229" spans="1:2" x14ac:dyDescent="0.25">
      <c r="A229" t="s">
        <v>424</v>
      </c>
      <c r="B229">
        <v>6.08</v>
      </c>
    </row>
    <row r="230" spans="1:2" x14ac:dyDescent="0.25">
      <c r="A230" t="s">
        <v>425</v>
      </c>
      <c r="B230">
        <v>6.05</v>
      </c>
    </row>
    <row r="231" spans="1:2" x14ac:dyDescent="0.25">
      <c r="A231" t="s">
        <v>426</v>
      </c>
      <c r="B231">
        <v>6.01</v>
      </c>
    </row>
    <row r="232" spans="1:2" x14ac:dyDescent="0.25">
      <c r="A232" t="s">
        <v>427</v>
      </c>
      <c r="B232">
        <v>5.98</v>
      </c>
    </row>
    <row r="233" spans="1:2" x14ac:dyDescent="0.25">
      <c r="A233" t="s">
        <v>428</v>
      </c>
      <c r="B233">
        <v>5.96</v>
      </c>
    </row>
    <row r="234" spans="1:2" x14ac:dyDescent="0.25">
      <c r="A234" t="s">
        <v>429</v>
      </c>
      <c r="B234">
        <v>5.94</v>
      </c>
    </row>
    <row r="235" spans="1:2" x14ac:dyDescent="0.25">
      <c r="A235" t="s">
        <v>430</v>
      </c>
      <c r="B235">
        <v>5.91</v>
      </c>
    </row>
    <row r="236" spans="1:2" x14ac:dyDescent="0.25">
      <c r="A236" t="s">
        <v>431</v>
      </c>
      <c r="B236">
        <v>5.89</v>
      </c>
    </row>
    <row r="237" spans="1:2" x14ac:dyDescent="0.25">
      <c r="A237" t="s">
        <v>432</v>
      </c>
      <c r="B237">
        <v>5.87</v>
      </c>
    </row>
    <row r="238" spans="1:2" x14ac:dyDescent="0.25">
      <c r="A238" t="s">
        <v>433</v>
      </c>
      <c r="B238">
        <v>5.84</v>
      </c>
    </row>
    <row r="239" spans="1:2" x14ac:dyDescent="0.25">
      <c r="A239" t="s">
        <v>434</v>
      </c>
      <c r="B239">
        <v>5.82</v>
      </c>
    </row>
    <row r="240" spans="1:2" x14ac:dyDescent="0.25">
      <c r="A240" t="s">
        <v>435</v>
      </c>
      <c r="B240">
        <v>5.79</v>
      </c>
    </row>
    <row r="241" spans="1:2" x14ac:dyDescent="0.25">
      <c r="A241" t="s">
        <v>436</v>
      </c>
      <c r="B241">
        <v>5.76</v>
      </c>
    </row>
    <row r="242" spans="1:2" x14ac:dyDescent="0.25">
      <c r="A242" t="s">
        <v>437</v>
      </c>
      <c r="B242">
        <v>5.74</v>
      </c>
    </row>
    <row r="243" spans="1:2" x14ac:dyDescent="0.25">
      <c r="A243" t="s">
        <v>438</v>
      </c>
      <c r="B243">
        <v>5.72</v>
      </c>
    </row>
    <row r="244" spans="1:2" x14ac:dyDescent="0.25">
      <c r="A244" t="s">
        <v>439</v>
      </c>
      <c r="B244">
        <v>5.69</v>
      </c>
    </row>
    <row r="245" spans="1:2" x14ac:dyDescent="0.25">
      <c r="A245" t="s">
        <v>440</v>
      </c>
      <c r="B245">
        <v>5.67</v>
      </c>
    </row>
    <row r="246" spans="1:2" x14ac:dyDescent="0.25">
      <c r="A246" t="s">
        <v>441</v>
      </c>
      <c r="B246">
        <v>5.65</v>
      </c>
    </row>
    <row r="247" spans="1:2" x14ac:dyDescent="0.25">
      <c r="A247" t="s">
        <v>442</v>
      </c>
      <c r="B247">
        <v>5.63</v>
      </c>
    </row>
    <row r="248" spans="1:2" x14ac:dyDescent="0.25">
      <c r="A248" t="s">
        <v>443</v>
      </c>
      <c r="B248">
        <v>5.6</v>
      </c>
    </row>
    <row r="249" spans="1:2" x14ac:dyDescent="0.25">
      <c r="A249" t="s">
        <v>444</v>
      </c>
      <c r="B249">
        <v>5.58</v>
      </c>
    </row>
    <row r="250" spans="1:2" x14ac:dyDescent="0.25">
      <c r="A250" t="s">
        <v>445</v>
      </c>
      <c r="B250">
        <v>5.56</v>
      </c>
    </row>
    <row r="251" spans="1:2" x14ac:dyDescent="0.25">
      <c r="A251" t="s">
        <v>446</v>
      </c>
      <c r="B251">
        <v>5.54</v>
      </c>
    </row>
    <row r="252" spans="1:2" x14ac:dyDescent="0.25">
      <c r="A252" t="s">
        <v>447</v>
      </c>
      <c r="B252">
        <v>5.52</v>
      </c>
    </row>
    <row r="253" spans="1:2" x14ac:dyDescent="0.25">
      <c r="A253" t="s">
        <v>448</v>
      </c>
      <c r="B253">
        <v>5.5</v>
      </c>
    </row>
    <row r="254" spans="1:2" x14ac:dyDescent="0.25">
      <c r="A254" t="s">
        <v>449</v>
      </c>
      <c r="B254">
        <v>5.48</v>
      </c>
    </row>
    <row r="255" spans="1:2" x14ac:dyDescent="0.25">
      <c r="A255" t="s">
        <v>450</v>
      </c>
      <c r="B255">
        <v>5.47</v>
      </c>
    </row>
    <row r="256" spans="1:2" x14ac:dyDescent="0.25">
      <c r="A256" t="s">
        <v>451</v>
      </c>
      <c r="B256">
        <v>5.46</v>
      </c>
    </row>
    <row r="257" spans="1:2" x14ac:dyDescent="0.25">
      <c r="A257" t="s">
        <v>452</v>
      </c>
      <c r="B257">
        <v>5.45</v>
      </c>
    </row>
    <row r="258" spans="1:2" x14ac:dyDescent="0.25">
      <c r="A258" t="s">
        <v>453</v>
      </c>
      <c r="B258">
        <v>5.43</v>
      </c>
    </row>
    <row r="259" spans="1:2" x14ac:dyDescent="0.25">
      <c r="A259" t="s">
        <v>454</v>
      </c>
      <c r="B259">
        <v>5.42</v>
      </c>
    </row>
    <row r="260" spans="1:2" x14ac:dyDescent="0.25">
      <c r="A260" t="s">
        <v>455</v>
      </c>
      <c r="B260">
        <v>5.39</v>
      </c>
    </row>
    <row r="261" spans="1:2" x14ac:dyDescent="0.25">
      <c r="A261" t="s">
        <v>456</v>
      </c>
      <c r="B261">
        <v>5.37</v>
      </c>
    </row>
    <row r="262" spans="1:2" x14ac:dyDescent="0.25">
      <c r="A262" t="s">
        <v>457</v>
      </c>
      <c r="B262">
        <v>5.35</v>
      </c>
    </row>
    <row r="263" spans="1:2" x14ac:dyDescent="0.25">
      <c r="A263" t="s">
        <v>458</v>
      </c>
      <c r="B263">
        <v>5.33</v>
      </c>
    </row>
    <row r="264" spans="1:2" x14ac:dyDescent="0.25">
      <c r="A264" t="s">
        <v>459</v>
      </c>
      <c r="B264">
        <v>5.3</v>
      </c>
    </row>
    <row r="265" spans="1:2" x14ac:dyDescent="0.25">
      <c r="A265" t="s">
        <v>460</v>
      </c>
      <c r="B265">
        <v>5.28</v>
      </c>
    </row>
    <row r="266" spans="1:2" x14ac:dyDescent="0.25">
      <c r="A266" t="s">
        <v>461</v>
      </c>
      <c r="B266">
        <v>5.25</v>
      </c>
    </row>
    <row r="267" spans="1:2" x14ac:dyDescent="0.25">
      <c r="A267" t="s">
        <v>462</v>
      </c>
      <c r="B267">
        <v>5.22</v>
      </c>
    </row>
    <row r="268" spans="1:2" x14ac:dyDescent="0.25">
      <c r="A268" t="s">
        <v>463</v>
      </c>
      <c r="B268">
        <v>5.18</v>
      </c>
    </row>
    <row r="269" spans="1:2" x14ac:dyDescent="0.25">
      <c r="A269" t="s">
        <v>464</v>
      </c>
      <c r="B269">
        <v>5.15</v>
      </c>
    </row>
    <row r="270" spans="1:2" x14ac:dyDescent="0.25">
      <c r="A270" t="s">
        <v>465</v>
      </c>
      <c r="B270">
        <v>5.12</v>
      </c>
    </row>
    <row r="271" spans="1:2" x14ac:dyDescent="0.25">
      <c r="A271" t="s">
        <v>466</v>
      </c>
      <c r="B271">
        <v>5.09</v>
      </c>
    </row>
    <row r="272" spans="1:2" x14ac:dyDescent="0.25">
      <c r="A272" t="s">
        <v>467</v>
      </c>
      <c r="B272">
        <v>5.0599999999999996</v>
      </c>
    </row>
    <row r="273" spans="1:2" x14ac:dyDescent="0.25">
      <c r="A273" t="s">
        <v>468</v>
      </c>
      <c r="B273">
        <v>5.03</v>
      </c>
    </row>
    <row r="274" spans="1:2" x14ac:dyDescent="0.25">
      <c r="A274" t="s">
        <v>469</v>
      </c>
      <c r="B274">
        <v>5</v>
      </c>
    </row>
    <row r="275" spans="1:2" x14ac:dyDescent="0.25">
      <c r="A275" t="s">
        <v>470</v>
      </c>
      <c r="B275">
        <v>4.97</v>
      </c>
    </row>
    <row r="276" spans="1:2" x14ac:dyDescent="0.25">
      <c r="A276" t="s">
        <v>471</v>
      </c>
      <c r="B276">
        <v>4.93</v>
      </c>
    </row>
    <row r="277" spans="1:2" x14ac:dyDescent="0.25">
      <c r="A277" t="s">
        <v>472</v>
      </c>
      <c r="B277">
        <v>4.9000000000000004</v>
      </c>
    </row>
    <row r="278" spans="1:2" x14ac:dyDescent="0.25">
      <c r="A278" t="s">
        <v>473</v>
      </c>
      <c r="B278">
        <v>4.87</v>
      </c>
    </row>
    <row r="279" spans="1:2" x14ac:dyDescent="0.25">
      <c r="A279" t="s">
        <v>474</v>
      </c>
      <c r="B279">
        <v>4.8499999999999996</v>
      </c>
    </row>
    <row r="280" spans="1:2" x14ac:dyDescent="0.25">
      <c r="A280" t="s">
        <v>475</v>
      </c>
      <c r="B280">
        <v>4.82</v>
      </c>
    </row>
    <row r="281" spans="1:2" x14ac:dyDescent="0.25">
      <c r="A281" t="s">
        <v>476</v>
      </c>
      <c r="B281">
        <v>4.8</v>
      </c>
    </row>
    <row r="282" spans="1:2" x14ac:dyDescent="0.25">
      <c r="A282" t="s">
        <v>477</v>
      </c>
      <c r="B282">
        <v>4.78</v>
      </c>
    </row>
    <row r="283" spans="1:2" x14ac:dyDescent="0.25">
      <c r="A283" t="s">
        <v>478</v>
      </c>
      <c r="B283">
        <v>4.75</v>
      </c>
    </row>
    <row r="284" spans="1:2" x14ac:dyDescent="0.25">
      <c r="A284" t="s">
        <v>479</v>
      </c>
      <c r="B284">
        <v>4.7300000000000004</v>
      </c>
    </row>
    <row r="285" spans="1:2" x14ac:dyDescent="0.25">
      <c r="A285" t="s">
        <v>480</v>
      </c>
      <c r="B285">
        <v>4.71</v>
      </c>
    </row>
    <row r="286" spans="1:2" x14ac:dyDescent="0.25">
      <c r="A286" t="s">
        <v>481</v>
      </c>
      <c r="B286">
        <v>4.6900000000000004</v>
      </c>
    </row>
    <row r="287" spans="1:2" x14ac:dyDescent="0.25">
      <c r="A287" t="s">
        <v>482</v>
      </c>
      <c r="B287">
        <v>4.67</v>
      </c>
    </row>
    <row r="288" spans="1:2" x14ac:dyDescent="0.25">
      <c r="A288" t="s">
        <v>483</v>
      </c>
      <c r="B288">
        <v>4.6500000000000004</v>
      </c>
    </row>
    <row r="289" spans="1:2" x14ac:dyDescent="0.25">
      <c r="A289" t="s">
        <v>484</v>
      </c>
      <c r="B289">
        <v>4.63</v>
      </c>
    </row>
    <row r="290" spans="1:2" x14ac:dyDescent="0.25">
      <c r="A290" t="s">
        <v>485</v>
      </c>
      <c r="B290">
        <v>4.6100000000000003</v>
      </c>
    </row>
    <row r="291" spans="1:2" x14ac:dyDescent="0.25">
      <c r="A291" t="s">
        <v>486</v>
      </c>
      <c r="B291">
        <v>4.59</v>
      </c>
    </row>
    <row r="292" spans="1:2" x14ac:dyDescent="0.25">
      <c r="A292" t="s">
        <v>487</v>
      </c>
      <c r="B292">
        <v>4.57</v>
      </c>
    </row>
    <row r="293" spans="1:2" x14ac:dyDescent="0.25">
      <c r="A293" t="s">
        <v>488</v>
      </c>
      <c r="B293">
        <v>4.55</v>
      </c>
    </row>
    <row r="294" spans="1:2" x14ac:dyDescent="0.25">
      <c r="A294" t="s">
        <v>489</v>
      </c>
      <c r="B294">
        <v>4.54</v>
      </c>
    </row>
    <row r="295" spans="1:2" x14ac:dyDescent="0.25">
      <c r="A295" t="s">
        <v>490</v>
      </c>
      <c r="B295">
        <v>4.53</v>
      </c>
    </row>
    <row r="296" spans="1:2" x14ac:dyDescent="0.25">
      <c r="A296" t="s">
        <v>491</v>
      </c>
      <c r="B296">
        <v>4.51</v>
      </c>
    </row>
    <row r="297" spans="1:2" x14ac:dyDescent="0.25">
      <c r="A297" t="s">
        <v>492</v>
      </c>
      <c r="B297">
        <v>4.5</v>
      </c>
    </row>
    <row r="298" spans="1:2" x14ac:dyDescent="0.25">
      <c r="A298" t="s">
        <v>493</v>
      </c>
      <c r="B298">
        <v>4.4800000000000004</v>
      </c>
    </row>
    <row r="299" spans="1:2" x14ac:dyDescent="0.25">
      <c r="A299" t="s">
        <v>494</v>
      </c>
      <c r="B299">
        <v>4.4800000000000004</v>
      </c>
    </row>
    <row r="300" spans="1:2" x14ac:dyDescent="0.25">
      <c r="A300" t="s">
        <v>495</v>
      </c>
      <c r="B300">
        <v>4.47</v>
      </c>
    </row>
    <row r="301" spans="1:2" x14ac:dyDescent="0.25">
      <c r="A301" t="s">
        <v>496</v>
      </c>
      <c r="B301">
        <v>4.45</v>
      </c>
    </row>
    <row r="302" spans="1:2" x14ac:dyDescent="0.25">
      <c r="A302" t="s">
        <v>497</v>
      </c>
      <c r="B302">
        <v>4.4400000000000004</v>
      </c>
    </row>
    <row r="303" spans="1:2" x14ac:dyDescent="0.25">
      <c r="A303" t="s">
        <v>498</v>
      </c>
      <c r="B303">
        <v>4.43</v>
      </c>
    </row>
    <row r="304" spans="1:2" x14ac:dyDescent="0.25">
      <c r="A304" t="s">
        <v>499</v>
      </c>
      <c r="B304">
        <v>4.42</v>
      </c>
    </row>
    <row r="305" spans="1:2" x14ac:dyDescent="0.25">
      <c r="A305" t="s">
        <v>500</v>
      </c>
      <c r="B305">
        <v>4.41</v>
      </c>
    </row>
    <row r="306" spans="1:2" x14ac:dyDescent="0.25">
      <c r="A306" t="s">
        <v>501</v>
      </c>
      <c r="B306">
        <v>4.4000000000000004</v>
      </c>
    </row>
    <row r="307" spans="1:2" x14ac:dyDescent="0.25">
      <c r="A307" t="s">
        <v>502</v>
      </c>
      <c r="B307">
        <v>4.4000000000000004</v>
      </c>
    </row>
    <row r="308" spans="1:2" x14ac:dyDescent="0.25">
      <c r="A308" t="s">
        <v>503</v>
      </c>
      <c r="B308">
        <v>4.3899999999999997</v>
      </c>
    </row>
    <row r="309" spans="1:2" x14ac:dyDescent="0.25">
      <c r="A309" t="s">
        <v>504</v>
      </c>
      <c r="B309">
        <v>4.38</v>
      </c>
    </row>
    <row r="310" spans="1:2" x14ac:dyDescent="0.25">
      <c r="A310" t="s">
        <v>505</v>
      </c>
      <c r="B310">
        <v>4.38</v>
      </c>
    </row>
    <row r="311" spans="1:2" x14ac:dyDescent="0.25">
      <c r="A311" t="s">
        <v>506</v>
      </c>
      <c r="B311">
        <v>4.37</v>
      </c>
    </row>
    <row r="312" spans="1:2" x14ac:dyDescent="0.25">
      <c r="A312" t="s">
        <v>507</v>
      </c>
      <c r="B312">
        <v>4.37</v>
      </c>
    </row>
    <row r="313" spans="1:2" x14ac:dyDescent="0.25">
      <c r="A313" t="s">
        <v>508</v>
      </c>
      <c r="B313">
        <v>4.37</v>
      </c>
    </row>
    <row r="314" spans="1:2" x14ac:dyDescent="0.25">
      <c r="A314" t="s">
        <v>509</v>
      </c>
      <c r="B314">
        <v>4.37</v>
      </c>
    </row>
    <row r="315" spans="1:2" x14ac:dyDescent="0.25">
      <c r="A315" t="s">
        <v>510</v>
      </c>
      <c r="B315">
        <v>4.37</v>
      </c>
    </row>
    <row r="316" spans="1:2" x14ac:dyDescent="0.25">
      <c r="A316" t="s">
        <v>511</v>
      </c>
      <c r="B316">
        <v>4.3600000000000003</v>
      </c>
    </row>
    <row r="317" spans="1:2" x14ac:dyDescent="0.25">
      <c r="A317" t="s">
        <v>512</v>
      </c>
      <c r="B317">
        <v>4.3600000000000003</v>
      </c>
    </row>
    <row r="318" spans="1:2" x14ac:dyDescent="0.25">
      <c r="A318" t="s">
        <v>513</v>
      </c>
      <c r="B318">
        <v>4.3600000000000003</v>
      </c>
    </row>
    <row r="319" spans="1:2" x14ac:dyDescent="0.25">
      <c r="A319" t="s">
        <v>514</v>
      </c>
      <c r="B319">
        <v>4.3499999999999996</v>
      </c>
    </row>
    <row r="320" spans="1:2" x14ac:dyDescent="0.25">
      <c r="A320" t="s">
        <v>515</v>
      </c>
      <c r="B320">
        <v>4.34</v>
      </c>
    </row>
    <row r="321" spans="1:2" x14ac:dyDescent="0.25">
      <c r="A321" t="s">
        <v>516</v>
      </c>
      <c r="B321">
        <v>4.34</v>
      </c>
    </row>
    <row r="322" spans="1:2" x14ac:dyDescent="0.25">
      <c r="A322" t="s">
        <v>517</v>
      </c>
      <c r="B322">
        <v>4.33</v>
      </c>
    </row>
    <row r="323" spans="1:2" x14ac:dyDescent="0.25">
      <c r="A323" t="s">
        <v>518</v>
      </c>
      <c r="B323">
        <v>4.33</v>
      </c>
    </row>
    <row r="324" spans="1:2" x14ac:dyDescent="0.25">
      <c r="A324" t="s">
        <v>519</v>
      </c>
      <c r="B324">
        <v>4.3099999999999996</v>
      </c>
    </row>
    <row r="325" spans="1:2" x14ac:dyDescent="0.25">
      <c r="A325" t="s">
        <v>520</v>
      </c>
      <c r="B325">
        <v>4.3</v>
      </c>
    </row>
    <row r="326" spans="1:2" x14ac:dyDescent="0.25">
      <c r="A326" t="s">
        <v>521</v>
      </c>
      <c r="B326">
        <v>4.29</v>
      </c>
    </row>
    <row r="327" spans="1:2" x14ac:dyDescent="0.25">
      <c r="A327" t="s">
        <v>522</v>
      </c>
      <c r="B327">
        <v>4.2699999999999996</v>
      </c>
    </row>
    <row r="328" spans="1:2" x14ac:dyDescent="0.25">
      <c r="A328" t="s">
        <v>523</v>
      </c>
      <c r="B328">
        <v>4.25</v>
      </c>
    </row>
    <row r="329" spans="1:2" x14ac:dyDescent="0.25">
      <c r="A329" t="s">
        <v>524</v>
      </c>
      <c r="B329">
        <v>4.24</v>
      </c>
    </row>
    <row r="330" spans="1:2" x14ac:dyDescent="0.25">
      <c r="A330" t="s">
        <v>525</v>
      </c>
      <c r="B330">
        <v>4.22</v>
      </c>
    </row>
    <row r="331" spans="1:2" x14ac:dyDescent="0.25">
      <c r="A331" t="s">
        <v>526</v>
      </c>
      <c r="B331">
        <v>4.2</v>
      </c>
    </row>
    <row r="332" spans="1:2" x14ac:dyDescent="0.25">
      <c r="A332" t="s">
        <v>527</v>
      </c>
      <c r="B332">
        <v>4.18</v>
      </c>
    </row>
    <row r="333" spans="1:2" x14ac:dyDescent="0.25">
      <c r="A333" t="s">
        <v>528</v>
      </c>
      <c r="B333">
        <v>4.16</v>
      </c>
    </row>
    <row r="334" spans="1:2" x14ac:dyDescent="0.25">
      <c r="A334" t="s">
        <v>529</v>
      </c>
      <c r="B334">
        <v>4.1399999999999997</v>
      </c>
    </row>
    <row r="335" spans="1:2" x14ac:dyDescent="0.25">
      <c r="A335" t="s">
        <v>530</v>
      </c>
      <c r="B335">
        <v>4.12</v>
      </c>
    </row>
    <row r="336" spans="1:2" x14ac:dyDescent="0.25">
      <c r="A336" t="s">
        <v>531</v>
      </c>
      <c r="B336">
        <v>4.0999999999999996</v>
      </c>
    </row>
    <row r="337" spans="1:2" x14ac:dyDescent="0.25">
      <c r="A337" t="s">
        <v>532</v>
      </c>
      <c r="B337">
        <v>4.07</v>
      </c>
    </row>
    <row r="338" spans="1:2" x14ac:dyDescent="0.25">
      <c r="A338" t="s">
        <v>533</v>
      </c>
      <c r="B338">
        <v>4.05</v>
      </c>
    </row>
    <row r="339" spans="1:2" x14ac:dyDescent="0.25">
      <c r="A339" t="s">
        <v>534</v>
      </c>
      <c r="B339">
        <v>4.03</v>
      </c>
    </row>
    <row r="340" spans="1:2" x14ac:dyDescent="0.25">
      <c r="A340" t="s">
        <v>535</v>
      </c>
      <c r="B340">
        <v>4.01</v>
      </c>
    </row>
    <row r="341" spans="1:2" x14ac:dyDescent="0.25">
      <c r="A341" t="s">
        <v>536</v>
      </c>
      <c r="B341">
        <v>3.99</v>
      </c>
    </row>
    <row r="342" spans="1:2" x14ac:dyDescent="0.25">
      <c r="A342" t="s">
        <v>537</v>
      </c>
      <c r="B342">
        <v>3.98</v>
      </c>
    </row>
    <row r="343" spans="1:2" x14ac:dyDescent="0.25">
      <c r="A343" t="s">
        <v>538</v>
      </c>
      <c r="B343">
        <v>3.97</v>
      </c>
    </row>
    <row r="344" spans="1:2" x14ac:dyDescent="0.25">
      <c r="A344" t="s">
        <v>539</v>
      </c>
      <c r="B344">
        <v>3.96</v>
      </c>
    </row>
    <row r="345" spans="1:2" x14ac:dyDescent="0.25">
      <c r="A345" t="s">
        <v>540</v>
      </c>
      <c r="B345">
        <v>3.94</v>
      </c>
    </row>
    <row r="346" spans="1:2" x14ac:dyDescent="0.25">
      <c r="A346" t="s">
        <v>541</v>
      </c>
      <c r="B346">
        <v>3.92</v>
      </c>
    </row>
    <row r="347" spans="1:2" x14ac:dyDescent="0.25">
      <c r="A347" t="s">
        <v>542</v>
      </c>
      <c r="B347">
        <v>3.91</v>
      </c>
    </row>
    <row r="348" spans="1:2" x14ac:dyDescent="0.25">
      <c r="A348" t="s">
        <v>543</v>
      </c>
      <c r="B348">
        <v>3.89</v>
      </c>
    </row>
    <row r="349" spans="1:2" x14ac:dyDescent="0.25">
      <c r="A349" t="s">
        <v>544</v>
      </c>
      <c r="B349">
        <v>3.87</v>
      </c>
    </row>
    <row r="350" spans="1:2" x14ac:dyDescent="0.25">
      <c r="A350" t="s">
        <v>545</v>
      </c>
      <c r="B350">
        <v>3.84</v>
      </c>
    </row>
    <row r="351" spans="1:2" x14ac:dyDescent="0.25">
      <c r="A351" t="s">
        <v>546</v>
      </c>
      <c r="B351">
        <v>3.82</v>
      </c>
    </row>
    <row r="352" spans="1:2" x14ac:dyDescent="0.25">
      <c r="A352" t="s">
        <v>547</v>
      </c>
      <c r="B352">
        <v>3.81</v>
      </c>
    </row>
    <row r="353" spans="1:2" x14ac:dyDescent="0.25">
      <c r="A353" t="s">
        <v>548</v>
      </c>
      <c r="B353">
        <v>3.78</v>
      </c>
    </row>
    <row r="354" spans="1:2" x14ac:dyDescent="0.25">
      <c r="A354" t="s">
        <v>549</v>
      </c>
      <c r="B354">
        <v>3.75</v>
      </c>
    </row>
    <row r="355" spans="1:2" x14ac:dyDescent="0.25">
      <c r="A355" t="s">
        <v>550</v>
      </c>
      <c r="B355">
        <v>3.73</v>
      </c>
    </row>
    <row r="356" spans="1:2" x14ac:dyDescent="0.25">
      <c r="A356" t="s">
        <v>551</v>
      </c>
      <c r="B356">
        <v>3.7</v>
      </c>
    </row>
    <row r="357" spans="1:2" x14ac:dyDescent="0.25">
      <c r="A357" t="s">
        <v>552</v>
      </c>
      <c r="B357">
        <v>3.67</v>
      </c>
    </row>
    <row r="358" spans="1:2" x14ac:dyDescent="0.25">
      <c r="A358" t="s">
        <v>553</v>
      </c>
      <c r="B358">
        <v>3.64</v>
      </c>
    </row>
    <row r="359" spans="1:2" x14ac:dyDescent="0.25">
      <c r="A359" t="s">
        <v>554</v>
      </c>
      <c r="B359">
        <v>3.61</v>
      </c>
    </row>
    <row r="360" spans="1:2" x14ac:dyDescent="0.25">
      <c r="A360" t="s">
        <v>555</v>
      </c>
      <c r="B360">
        <v>3.58</v>
      </c>
    </row>
    <row r="361" spans="1:2" x14ac:dyDescent="0.25">
      <c r="A361" t="s">
        <v>556</v>
      </c>
      <c r="B361">
        <v>3.56</v>
      </c>
    </row>
    <row r="362" spans="1:2" x14ac:dyDescent="0.25">
      <c r="A362" t="s">
        <v>557</v>
      </c>
      <c r="B362">
        <v>3.53</v>
      </c>
    </row>
    <row r="363" spans="1:2" x14ac:dyDescent="0.25">
      <c r="A363" t="s">
        <v>558</v>
      </c>
      <c r="B363">
        <v>3.51</v>
      </c>
    </row>
    <row r="364" spans="1:2" x14ac:dyDescent="0.25">
      <c r="A364" t="s">
        <v>559</v>
      </c>
      <c r="B364">
        <v>3.48</v>
      </c>
    </row>
    <row r="365" spans="1:2" x14ac:dyDescent="0.25">
      <c r="A365" t="s">
        <v>560</v>
      </c>
      <c r="B365">
        <v>3.46</v>
      </c>
    </row>
    <row r="366" spans="1:2" x14ac:dyDescent="0.25">
      <c r="A366" t="s">
        <v>561</v>
      </c>
      <c r="B366">
        <v>3.44</v>
      </c>
    </row>
    <row r="367" spans="1:2" x14ac:dyDescent="0.25">
      <c r="A367" t="s">
        <v>562</v>
      </c>
      <c r="B367">
        <v>3.41</v>
      </c>
    </row>
    <row r="368" spans="1:2" x14ac:dyDescent="0.25">
      <c r="A368" t="s">
        <v>563</v>
      </c>
      <c r="B368">
        <v>3.39</v>
      </c>
    </row>
    <row r="369" spans="1:2" x14ac:dyDescent="0.25">
      <c r="A369" t="s">
        <v>564</v>
      </c>
      <c r="B369">
        <v>3.37</v>
      </c>
    </row>
    <row r="370" spans="1:2" x14ac:dyDescent="0.25">
      <c r="A370" t="s">
        <v>565</v>
      </c>
      <c r="B370">
        <v>3.35</v>
      </c>
    </row>
    <row r="371" spans="1:2" x14ac:dyDescent="0.25">
      <c r="A371" t="s">
        <v>566</v>
      </c>
      <c r="B371">
        <v>3.33</v>
      </c>
    </row>
    <row r="372" spans="1:2" x14ac:dyDescent="0.25">
      <c r="A372" t="s">
        <v>567</v>
      </c>
      <c r="B372">
        <v>3.31</v>
      </c>
    </row>
    <row r="373" spans="1:2" x14ac:dyDescent="0.25">
      <c r="A373" t="s">
        <v>568</v>
      </c>
      <c r="B373">
        <v>3.29</v>
      </c>
    </row>
    <row r="374" spans="1:2" x14ac:dyDescent="0.25">
      <c r="A374" t="s">
        <v>569</v>
      </c>
      <c r="B374">
        <v>3.27</v>
      </c>
    </row>
    <row r="375" spans="1:2" x14ac:dyDescent="0.25">
      <c r="A375" t="s">
        <v>570</v>
      </c>
      <c r="B375">
        <v>3.25</v>
      </c>
    </row>
    <row r="376" spans="1:2" x14ac:dyDescent="0.25">
      <c r="A376" t="s">
        <v>571</v>
      </c>
      <c r="B376">
        <v>3.22</v>
      </c>
    </row>
    <row r="377" spans="1:2" x14ac:dyDescent="0.25">
      <c r="A377" t="s">
        <v>572</v>
      </c>
      <c r="B377">
        <v>3.2</v>
      </c>
    </row>
    <row r="378" spans="1:2" x14ac:dyDescent="0.25">
      <c r="A378" t="s">
        <v>573</v>
      </c>
      <c r="B378">
        <v>3.18</v>
      </c>
    </row>
    <row r="379" spans="1:2" x14ac:dyDescent="0.25">
      <c r="A379" t="s">
        <v>574</v>
      </c>
      <c r="B379">
        <v>3.16</v>
      </c>
    </row>
    <row r="380" spans="1:2" x14ac:dyDescent="0.25">
      <c r="A380" t="s">
        <v>575</v>
      </c>
      <c r="B380">
        <v>3.14</v>
      </c>
    </row>
    <row r="381" spans="1:2" x14ac:dyDescent="0.25">
      <c r="A381" t="s">
        <v>576</v>
      </c>
      <c r="B381">
        <v>3.12</v>
      </c>
    </row>
    <row r="382" spans="1:2" x14ac:dyDescent="0.25">
      <c r="A382" t="s">
        <v>577</v>
      </c>
      <c r="B382">
        <v>3.09</v>
      </c>
    </row>
    <row r="383" spans="1:2" x14ac:dyDescent="0.25">
      <c r="A383" t="s">
        <v>578</v>
      </c>
      <c r="B383">
        <v>3.07</v>
      </c>
    </row>
    <row r="384" spans="1:2" x14ac:dyDescent="0.25">
      <c r="A384" t="s">
        <v>579</v>
      </c>
      <c r="B384">
        <v>3.04</v>
      </c>
    </row>
    <row r="385" spans="1:2" x14ac:dyDescent="0.25">
      <c r="A385" t="s">
        <v>580</v>
      </c>
      <c r="B385">
        <v>3.01</v>
      </c>
    </row>
    <row r="386" spans="1:2" x14ac:dyDescent="0.25">
      <c r="A386" t="s">
        <v>581</v>
      </c>
      <c r="B386">
        <v>2.99</v>
      </c>
    </row>
    <row r="387" spans="1:2" x14ac:dyDescent="0.25">
      <c r="A387" t="s">
        <v>582</v>
      </c>
      <c r="B387">
        <v>2.96</v>
      </c>
    </row>
    <row r="388" spans="1:2" x14ac:dyDescent="0.25">
      <c r="A388" t="s">
        <v>583</v>
      </c>
      <c r="B388">
        <v>2.94</v>
      </c>
    </row>
    <row r="389" spans="1:2" x14ac:dyDescent="0.25">
      <c r="A389" t="s">
        <v>584</v>
      </c>
      <c r="B389">
        <v>2.91</v>
      </c>
    </row>
    <row r="390" spans="1:2" x14ac:dyDescent="0.25">
      <c r="A390" t="s">
        <v>585</v>
      </c>
      <c r="B390">
        <v>2.89</v>
      </c>
    </row>
    <row r="391" spans="1:2" x14ac:dyDescent="0.25">
      <c r="A391" t="s">
        <v>586</v>
      </c>
      <c r="B391">
        <v>2.86</v>
      </c>
    </row>
    <row r="392" spans="1:2" x14ac:dyDescent="0.25">
      <c r="A392" t="s">
        <v>587</v>
      </c>
      <c r="B392">
        <v>2.83</v>
      </c>
    </row>
    <row r="393" spans="1:2" x14ac:dyDescent="0.25">
      <c r="A393" t="s">
        <v>588</v>
      </c>
      <c r="B393">
        <v>2.8</v>
      </c>
    </row>
    <row r="394" spans="1:2" x14ac:dyDescent="0.25">
      <c r="A394" t="s">
        <v>589</v>
      </c>
      <c r="B394">
        <v>2.78</v>
      </c>
    </row>
    <row r="395" spans="1:2" x14ac:dyDescent="0.25">
      <c r="A395" t="s">
        <v>590</v>
      </c>
      <c r="B395">
        <v>2.76</v>
      </c>
    </row>
    <row r="396" spans="1:2" x14ac:dyDescent="0.25">
      <c r="A396" t="s">
        <v>591</v>
      </c>
      <c r="B396">
        <v>2.74</v>
      </c>
    </row>
    <row r="397" spans="1:2" x14ac:dyDescent="0.25">
      <c r="A397" t="s">
        <v>592</v>
      </c>
      <c r="B397">
        <v>2.72</v>
      </c>
    </row>
    <row r="398" spans="1:2" x14ac:dyDescent="0.25">
      <c r="A398" t="s">
        <v>593</v>
      </c>
      <c r="B398">
        <v>2.7</v>
      </c>
    </row>
    <row r="399" spans="1:2" x14ac:dyDescent="0.25">
      <c r="A399" t="s">
        <v>594</v>
      </c>
      <c r="B399">
        <v>2.67</v>
      </c>
    </row>
    <row r="400" spans="1:2" x14ac:dyDescent="0.25">
      <c r="A400" t="s">
        <v>595</v>
      </c>
      <c r="B400">
        <v>2.65</v>
      </c>
    </row>
    <row r="401" spans="1:2" x14ac:dyDescent="0.25">
      <c r="A401" t="s">
        <v>596</v>
      </c>
      <c r="B401">
        <v>2.63</v>
      </c>
    </row>
    <row r="402" spans="1:2" x14ac:dyDescent="0.25">
      <c r="A402" t="s">
        <v>597</v>
      </c>
      <c r="B402">
        <v>2.6</v>
      </c>
    </row>
    <row r="403" spans="1:2" x14ac:dyDescent="0.25">
      <c r="A403" t="s">
        <v>598</v>
      </c>
      <c r="B403">
        <v>2.57</v>
      </c>
    </row>
    <row r="404" spans="1:2" x14ac:dyDescent="0.25">
      <c r="A404" t="s">
        <v>599</v>
      </c>
      <c r="B404">
        <v>2.54</v>
      </c>
    </row>
    <row r="405" spans="1:2" x14ac:dyDescent="0.25">
      <c r="A405" t="s">
        <v>600</v>
      </c>
      <c r="B405">
        <v>2.5099999999999998</v>
      </c>
    </row>
    <row r="406" spans="1:2" x14ac:dyDescent="0.25">
      <c r="A406" t="s">
        <v>601</v>
      </c>
      <c r="B406">
        <v>2.48</v>
      </c>
    </row>
    <row r="407" spans="1:2" x14ac:dyDescent="0.25">
      <c r="A407" t="s">
        <v>602</v>
      </c>
      <c r="B407">
        <v>2.44</v>
      </c>
    </row>
    <row r="408" spans="1:2" x14ac:dyDescent="0.25">
      <c r="A408" t="s">
        <v>603</v>
      </c>
      <c r="B408">
        <v>2.41</v>
      </c>
    </row>
    <row r="409" spans="1:2" x14ac:dyDescent="0.25">
      <c r="A409" t="s">
        <v>604</v>
      </c>
      <c r="B409">
        <v>2.37</v>
      </c>
    </row>
    <row r="410" spans="1:2" x14ac:dyDescent="0.25">
      <c r="A410" t="s">
        <v>605</v>
      </c>
      <c r="B410">
        <v>2.34</v>
      </c>
    </row>
    <row r="411" spans="1:2" x14ac:dyDescent="0.25">
      <c r="A411" t="s">
        <v>606</v>
      </c>
      <c r="B411">
        <v>2.31</v>
      </c>
    </row>
    <row r="412" spans="1:2" x14ac:dyDescent="0.25">
      <c r="A412" t="s">
        <v>607</v>
      </c>
      <c r="B412">
        <v>2.2799999999999998</v>
      </c>
    </row>
    <row r="413" spans="1:2" x14ac:dyDescent="0.25">
      <c r="A413" t="s">
        <v>608</v>
      </c>
      <c r="B413">
        <v>2.25</v>
      </c>
    </row>
    <row r="414" spans="1:2" x14ac:dyDescent="0.25">
      <c r="A414" t="s">
        <v>609</v>
      </c>
      <c r="B414">
        <v>2.2200000000000002</v>
      </c>
    </row>
    <row r="415" spans="1:2" x14ac:dyDescent="0.25">
      <c r="A415" t="s">
        <v>610</v>
      </c>
      <c r="B415">
        <v>2.19</v>
      </c>
    </row>
    <row r="416" spans="1:2" x14ac:dyDescent="0.25">
      <c r="A416" t="s">
        <v>611</v>
      </c>
      <c r="B416">
        <v>2.15</v>
      </c>
    </row>
    <row r="417" spans="1:2" x14ac:dyDescent="0.25">
      <c r="A417" t="s">
        <v>612</v>
      </c>
      <c r="B417">
        <v>2.12</v>
      </c>
    </row>
    <row r="418" spans="1:2" x14ac:dyDescent="0.25">
      <c r="A418" t="s">
        <v>613</v>
      </c>
      <c r="B418">
        <v>2.09</v>
      </c>
    </row>
    <row r="419" spans="1:2" x14ac:dyDescent="0.25">
      <c r="A419" t="s">
        <v>614</v>
      </c>
      <c r="B419">
        <v>2.0499999999999998</v>
      </c>
    </row>
    <row r="420" spans="1:2" x14ac:dyDescent="0.25">
      <c r="A420" t="s">
        <v>615</v>
      </c>
      <c r="B420">
        <v>2.02</v>
      </c>
    </row>
    <row r="421" spans="1:2" x14ac:dyDescent="0.25">
      <c r="A421" t="s">
        <v>616</v>
      </c>
      <c r="B421">
        <v>1.99</v>
      </c>
    </row>
    <row r="422" spans="1:2" x14ac:dyDescent="0.25">
      <c r="A422" t="s">
        <v>617</v>
      </c>
      <c r="B422">
        <v>1.95</v>
      </c>
    </row>
    <row r="423" spans="1:2" x14ac:dyDescent="0.25">
      <c r="A423" t="s">
        <v>618</v>
      </c>
      <c r="B423">
        <v>1.92</v>
      </c>
    </row>
    <row r="424" spans="1:2" x14ac:dyDescent="0.25">
      <c r="A424" t="s">
        <v>619</v>
      </c>
      <c r="B424">
        <v>1.89</v>
      </c>
    </row>
    <row r="425" spans="1:2" x14ac:dyDescent="0.25">
      <c r="A425" t="s">
        <v>620</v>
      </c>
      <c r="B425">
        <v>1.86</v>
      </c>
    </row>
    <row r="426" spans="1:2" x14ac:dyDescent="0.25">
      <c r="A426" t="s">
        <v>621</v>
      </c>
      <c r="B426">
        <v>1.83</v>
      </c>
    </row>
    <row r="427" spans="1:2" x14ac:dyDescent="0.25">
      <c r="A427" t="s">
        <v>622</v>
      </c>
      <c r="B427">
        <v>1.8</v>
      </c>
    </row>
    <row r="428" spans="1:2" x14ac:dyDescent="0.25">
      <c r="A428" t="s">
        <v>623</v>
      </c>
      <c r="B428">
        <v>1.77</v>
      </c>
    </row>
    <row r="429" spans="1:2" x14ac:dyDescent="0.25">
      <c r="A429" t="s">
        <v>624</v>
      </c>
      <c r="B429">
        <v>1.74</v>
      </c>
    </row>
    <row r="430" spans="1:2" x14ac:dyDescent="0.25">
      <c r="A430" t="s">
        <v>625</v>
      </c>
      <c r="B430">
        <v>1.71</v>
      </c>
    </row>
    <row r="431" spans="1:2" x14ac:dyDescent="0.25">
      <c r="A431" t="s">
        <v>626</v>
      </c>
      <c r="B431">
        <v>1.67</v>
      </c>
    </row>
    <row r="432" spans="1:2" x14ac:dyDescent="0.25">
      <c r="A432" t="s">
        <v>627</v>
      </c>
      <c r="B432">
        <v>1.64</v>
      </c>
    </row>
    <row r="433" spans="1:2" x14ac:dyDescent="0.25">
      <c r="A433" t="s">
        <v>628</v>
      </c>
      <c r="B433">
        <v>1.61</v>
      </c>
    </row>
    <row r="434" spans="1:2" x14ac:dyDescent="0.25">
      <c r="A434" t="s">
        <v>629</v>
      </c>
      <c r="B434">
        <v>1.57</v>
      </c>
    </row>
    <row r="435" spans="1:2" x14ac:dyDescent="0.25">
      <c r="A435" t="s">
        <v>630</v>
      </c>
      <c r="B435">
        <v>1.54</v>
      </c>
    </row>
    <row r="436" spans="1:2" x14ac:dyDescent="0.25">
      <c r="A436" t="s">
        <v>631</v>
      </c>
      <c r="B436">
        <v>1.52</v>
      </c>
    </row>
    <row r="437" spans="1:2" x14ac:dyDescent="0.25">
      <c r="A437" t="s">
        <v>632</v>
      </c>
      <c r="B437">
        <v>1.49</v>
      </c>
    </row>
    <row r="438" spans="1:2" x14ac:dyDescent="0.25">
      <c r="A438" t="s">
        <v>633</v>
      </c>
      <c r="B438">
        <v>1.47</v>
      </c>
    </row>
    <row r="439" spans="1:2" x14ac:dyDescent="0.25">
      <c r="A439" t="s">
        <v>634</v>
      </c>
      <c r="B439">
        <v>1.44</v>
      </c>
    </row>
    <row r="440" spans="1:2" x14ac:dyDescent="0.25">
      <c r="A440" t="s">
        <v>635</v>
      </c>
      <c r="B440">
        <v>1.41</v>
      </c>
    </row>
    <row r="441" spans="1:2" x14ac:dyDescent="0.25">
      <c r="A441" t="s">
        <v>636</v>
      </c>
      <c r="B441">
        <v>1.38</v>
      </c>
    </row>
    <row r="442" spans="1:2" x14ac:dyDescent="0.25">
      <c r="A442" t="s">
        <v>637</v>
      </c>
      <c r="B442">
        <v>1.35</v>
      </c>
    </row>
    <row r="443" spans="1:2" x14ac:dyDescent="0.25">
      <c r="A443" t="s">
        <v>638</v>
      </c>
      <c r="B443">
        <v>1.32</v>
      </c>
    </row>
    <row r="444" spans="1:2" x14ac:dyDescent="0.25">
      <c r="A444" t="s">
        <v>639</v>
      </c>
      <c r="B444">
        <v>1.28</v>
      </c>
    </row>
    <row r="445" spans="1:2" x14ac:dyDescent="0.25">
      <c r="A445" t="s">
        <v>640</v>
      </c>
      <c r="B445">
        <v>1.25</v>
      </c>
    </row>
    <row r="446" spans="1:2" x14ac:dyDescent="0.25">
      <c r="A446" t="s">
        <v>641</v>
      </c>
      <c r="B446">
        <v>1.22</v>
      </c>
    </row>
    <row r="447" spans="1:2" x14ac:dyDescent="0.25">
      <c r="A447" t="s">
        <v>642</v>
      </c>
      <c r="B447">
        <v>1.18</v>
      </c>
    </row>
    <row r="448" spans="1:2" x14ac:dyDescent="0.25">
      <c r="A448" t="s">
        <v>643</v>
      </c>
      <c r="B448">
        <v>1.1499999999999999</v>
      </c>
    </row>
    <row r="449" spans="1:3" x14ac:dyDescent="0.25">
      <c r="A449" t="s">
        <v>644</v>
      </c>
      <c r="B449">
        <v>1.1200000000000001</v>
      </c>
    </row>
    <row r="450" spans="1:3" x14ac:dyDescent="0.25">
      <c r="A450" t="s">
        <v>645</v>
      </c>
      <c r="B450">
        <v>1.0900000000000001</v>
      </c>
    </row>
    <row r="451" spans="1:3" x14ac:dyDescent="0.25">
      <c r="A451" t="s">
        <v>646</v>
      </c>
      <c r="B451">
        <v>1.06</v>
      </c>
    </row>
    <row r="452" spans="1:3" x14ac:dyDescent="0.25">
      <c r="A452" t="s">
        <v>647</v>
      </c>
      <c r="B452">
        <v>1.03</v>
      </c>
    </row>
    <row r="453" spans="1:3" x14ac:dyDescent="0.25">
      <c r="A453" t="s">
        <v>648</v>
      </c>
      <c r="B453">
        <v>1</v>
      </c>
    </row>
    <row r="454" spans="1:3" x14ac:dyDescent="0.25">
      <c r="A454" t="s">
        <v>649</v>
      </c>
      <c r="B454">
        <v>0.97</v>
      </c>
    </row>
    <row r="455" spans="1:3" x14ac:dyDescent="0.25">
      <c r="A455" t="s">
        <v>650</v>
      </c>
      <c r="B455">
        <v>0.95</v>
      </c>
    </row>
    <row r="456" spans="1:3" x14ac:dyDescent="0.25">
      <c r="A456" t="s">
        <v>651</v>
      </c>
      <c r="B456">
        <v>0.92</v>
      </c>
    </row>
    <row r="457" spans="1:3" x14ac:dyDescent="0.25">
      <c r="A457" t="s">
        <v>652</v>
      </c>
      <c r="B457">
        <v>0.9</v>
      </c>
    </row>
    <row r="458" spans="1:3" x14ac:dyDescent="0.25">
      <c r="A458" t="s">
        <v>653</v>
      </c>
      <c r="B458">
        <v>0.87</v>
      </c>
    </row>
    <row r="459" spans="1:3" x14ac:dyDescent="0.25">
      <c r="A459" t="s">
        <v>654</v>
      </c>
      <c r="B459">
        <v>0.84</v>
      </c>
    </row>
    <row r="462" spans="1:3" x14ac:dyDescent="0.25">
      <c r="C462" s="133" t="s">
        <v>655</v>
      </c>
    </row>
  </sheetData>
  <hyperlinks>
    <hyperlink ref="C462" r:id="rId1"/>
  </hyperlinks>
  <pageMargins left="0.7" right="0.7" top="0.78740157499999996" bottom="0.78740157499999996"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vt:i4>
      </vt:variant>
    </vt:vector>
  </HeadingPairs>
  <TitlesOfParts>
    <vt:vector size="14" baseType="lpstr">
      <vt:lpstr>Investitionsberechnung</vt:lpstr>
      <vt:lpstr>WACC</vt:lpstr>
      <vt:lpstr>Grafiken</vt:lpstr>
      <vt:lpstr>Quelle</vt:lpstr>
      <vt:lpstr>Tacho</vt:lpstr>
      <vt:lpstr>Prognosen_Nominal</vt:lpstr>
      <vt:lpstr>NR-Holzheizstoffe</vt:lpstr>
      <vt:lpstr>Notes</vt:lpstr>
      <vt:lpstr>Rendite_10Jahr_Bundeswertpapier</vt:lpstr>
      <vt:lpstr>DESTATIS_Inflation</vt:lpstr>
      <vt:lpstr>FK_bis_5Jahre</vt:lpstr>
      <vt:lpstr>Zins_10Jahr_Bundeswertpapier</vt:lpstr>
      <vt:lpstr>DESTATIS_Inflation!Drucktitel</vt:lpstr>
      <vt:lpstr>Nutzungsdauer</vt:lpstr>
    </vt:vector>
  </TitlesOfParts>
  <Company>prisma consult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Ewald Schäfer</dc:creator>
  <cp:lastModifiedBy>vom Schemm</cp:lastModifiedBy>
  <cp:lastPrinted>2021-01-19T13:37:37Z</cp:lastPrinted>
  <dcterms:created xsi:type="dcterms:W3CDTF">2021-01-18T11:40:13Z</dcterms:created>
  <dcterms:modified xsi:type="dcterms:W3CDTF">2021-02-10T09:31:32Z</dcterms:modified>
</cp:coreProperties>
</file>